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 yWindow="60" windowWidth="15372" windowHeight="10380" tabRatio="774" firstSheet="9" activeTab="12"/>
  </bookViews>
  <sheets>
    <sheet name="1.3 Maschinen u. Geräte" sheetId="9" r:id="rId1"/>
    <sheet name="1.4 Gebäude u. bauliche Anlagen" sheetId="10" r:id="rId2"/>
    <sheet name="Hilfstabelle Erhebung Gebäude" sheetId="4" r:id="rId3"/>
    <sheet name="1.5 Dauerkulturen" sheetId="11" r:id="rId4"/>
    <sheet name="1.6 Verbindlichkeiten" sheetId="6" r:id="rId5"/>
    <sheet name="1.8 DB-Ist" sheetId="12" r:id="rId6"/>
    <sheet name="1.9 Gesamteinkommen Ist" sheetId="8" r:id="rId7"/>
    <sheet name="2.8 DB Planung" sheetId="13" r:id="rId8"/>
    <sheet name="2.8.1 DB-Szenario" sheetId="16" r:id="rId9"/>
    <sheet name="2.9 Gesamteinkommen Planung" sheetId="14" r:id="rId10"/>
    <sheet name="2.9.1 Gesamteinkommen Szenario" sheetId="17" r:id="rId11"/>
    <sheet name="2.10 Vergleich" sheetId="15" r:id="rId12"/>
    <sheet name="Impressum" sheetId="18" r:id="rId13"/>
  </sheets>
  <definedNames>
    <definedName name="_xlnm.Print_Area" localSheetId="0">'1.3 Maschinen u. Geräte'!$B$2:$I$63</definedName>
    <definedName name="_xlnm.Print_Area" localSheetId="1">'1.4 Gebäude u. bauliche Anlagen'!$B$2:$I$47</definedName>
    <definedName name="_xlnm.Print_Area" localSheetId="3">'1.5 Dauerkulturen'!$B$2:$I$47</definedName>
    <definedName name="_xlnm.Print_Area" localSheetId="4">'1.6 Verbindlichkeiten'!$B$2:$M$35</definedName>
    <definedName name="_xlnm.Print_Area" localSheetId="5">'1.8 DB-Ist'!$B$2:$Q$39</definedName>
    <definedName name="_xlnm.Print_Area" localSheetId="6">'1.9 Gesamteinkommen Ist'!$B$2:$D$37</definedName>
    <definedName name="_xlnm.Print_Area" localSheetId="11">'2.10 Vergleich'!$B$2:$F$42</definedName>
    <definedName name="_xlnm.Print_Area" localSheetId="7">'2.8 DB Planung'!$B$2:$Q$38</definedName>
    <definedName name="_xlnm.Print_Area" localSheetId="8">'2.8.1 DB-Szenario'!$B$2:$Q$38</definedName>
    <definedName name="_xlnm.Print_Area" localSheetId="9">'2.9 Gesamteinkommen Planung'!$B$2:$D$39</definedName>
    <definedName name="_xlnm.Print_Area" localSheetId="10">'2.9.1 Gesamteinkommen Szenario'!$B$2:$D$39</definedName>
    <definedName name="_xlnm.Print_Area" localSheetId="2">'Hilfstabelle Erhebung Gebäude'!$B$3:$M$32</definedName>
  </definedNames>
  <calcPr calcId="145621"/>
</workbook>
</file>

<file path=xl/calcChain.xml><?xml version="1.0" encoding="utf-8"?>
<calcChain xmlns="http://schemas.openxmlformats.org/spreadsheetml/2006/main">
  <c r="D23" i="17" l="1"/>
  <c r="D28" i="17" s="1"/>
  <c r="D31" i="17" s="1"/>
  <c r="D33" i="17" s="1"/>
  <c r="D35" i="17" s="1"/>
  <c r="D37" i="17" s="1"/>
  <c r="D39" i="17" s="1"/>
  <c r="D22" i="17"/>
  <c r="N27" i="16"/>
  <c r="Q26" i="16"/>
  <c r="O26" i="16"/>
  <c r="N26" i="16"/>
  <c r="M26" i="16"/>
  <c r="L26" i="16"/>
  <c r="G26" i="16"/>
  <c r="Q25" i="16"/>
  <c r="O25" i="16"/>
  <c r="N25" i="16"/>
  <c r="M25" i="16"/>
  <c r="L25" i="16"/>
  <c r="G25" i="16"/>
  <c r="Q24" i="16"/>
  <c r="O24" i="16"/>
  <c r="N24" i="16"/>
  <c r="M24" i="16"/>
  <c r="L24" i="16"/>
  <c r="G24" i="16"/>
  <c r="Q23" i="16"/>
  <c r="O23" i="16"/>
  <c r="N23" i="16"/>
  <c r="M23" i="16"/>
  <c r="L23" i="16"/>
  <c r="G23" i="16"/>
  <c r="Q22" i="16"/>
  <c r="O22" i="16"/>
  <c r="N22" i="16"/>
  <c r="M22" i="16"/>
  <c r="L22" i="16"/>
  <c r="G22" i="16"/>
  <c r="Q21" i="16"/>
  <c r="O21" i="16"/>
  <c r="N21" i="16"/>
  <c r="M21" i="16"/>
  <c r="L21" i="16"/>
  <c r="G21" i="16"/>
  <c r="Q20" i="16"/>
  <c r="O20" i="16"/>
  <c r="N20" i="16"/>
  <c r="M20" i="16"/>
  <c r="L20" i="16"/>
  <c r="G20" i="16"/>
  <c r="Q19" i="16"/>
  <c r="O19" i="16"/>
  <c r="N19" i="16"/>
  <c r="M19" i="16"/>
  <c r="L19" i="16"/>
  <c r="G19" i="16"/>
  <c r="Q18" i="16"/>
  <c r="O18" i="16"/>
  <c r="N18" i="16"/>
  <c r="M18" i="16"/>
  <c r="L18" i="16"/>
  <c r="G18" i="16"/>
  <c r="Q17" i="16"/>
  <c r="O17" i="16"/>
  <c r="N17" i="16"/>
  <c r="M17" i="16"/>
  <c r="L17" i="16"/>
  <c r="G17" i="16"/>
  <c r="Q16" i="16"/>
  <c r="O16" i="16"/>
  <c r="N16" i="16"/>
  <c r="M16" i="16"/>
  <c r="L16" i="16"/>
  <c r="G16" i="16"/>
  <c r="Q15" i="16"/>
  <c r="O15" i="16"/>
  <c r="N15" i="16"/>
  <c r="M15" i="16"/>
  <c r="L15" i="16"/>
  <c r="G15" i="16"/>
  <c r="Q14" i="16"/>
  <c r="O14" i="16"/>
  <c r="N14" i="16"/>
  <c r="M14" i="16"/>
  <c r="L14" i="16"/>
  <c r="G14" i="16"/>
  <c r="Q13" i="16"/>
  <c r="O13" i="16"/>
  <c r="N13" i="16"/>
  <c r="M13" i="16"/>
  <c r="L13" i="16"/>
  <c r="G13" i="16"/>
  <c r="Q12" i="16"/>
  <c r="O12" i="16"/>
  <c r="N12" i="16"/>
  <c r="M12" i="16"/>
  <c r="L12" i="16"/>
  <c r="G12" i="16"/>
  <c r="Q11" i="16"/>
  <c r="O11" i="16"/>
  <c r="N11" i="16"/>
  <c r="M11" i="16"/>
  <c r="L11" i="16"/>
  <c r="G11" i="16"/>
  <c r="Q10" i="16"/>
  <c r="O10" i="16"/>
  <c r="N10" i="16"/>
  <c r="M10" i="16"/>
  <c r="L10" i="16"/>
  <c r="G10" i="16"/>
  <c r="Q9" i="16"/>
  <c r="O9" i="16"/>
  <c r="N9" i="16"/>
  <c r="M9" i="16"/>
  <c r="L9" i="16"/>
  <c r="G9" i="16"/>
  <c r="Q8" i="16"/>
  <c r="O8" i="16"/>
  <c r="N8" i="16"/>
  <c r="M8" i="16"/>
  <c r="L8" i="16"/>
  <c r="G8" i="16"/>
  <c r="Q7" i="16"/>
  <c r="O7" i="16"/>
  <c r="N7" i="16"/>
  <c r="M7" i="16"/>
  <c r="L7" i="16"/>
  <c r="G7" i="16"/>
  <c r="Q6" i="16"/>
  <c r="Q27" i="16" s="1"/>
  <c r="L35" i="16" s="1"/>
  <c r="L36" i="16" s="1"/>
  <c r="O6" i="16"/>
  <c r="O27" i="16" s="1"/>
  <c r="N6" i="16"/>
  <c r="M6" i="16"/>
  <c r="M38" i="16" s="1"/>
  <c r="L6" i="16"/>
  <c r="L27" i="16" s="1"/>
  <c r="L34" i="16" s="1"/>
  <c r="G6" i="16"/>
  <c r="M27" i="16" l="1"/>
  <c r="F13" i="9"/>
  <c r="G13" i="9"/>
  <c r="H13" i="9"/>
  <c r="I13" i="9"/>
  <c r="F14" i="9"/>
  <c r="G14" i="9"/>
  <c r="H14" i="9"/>
  <c r="I14" i="9"/>
  <c r="F15" i="9"/>
  <c r="G15" i="9"/>
  <c r="H15" i="9"/>
  <c r="I15" i="9"/>
  <c r="F16" i="9"/>
  <c r="G16" i="9"/>
  <c r="H16" i="9"/>
  <c r="I16" i="9"/>
  <c r="F17" i="9"/>
  <c r="G17" i="9"/>
  <c r="H17" i="9"/>
  <c r="I17" i="9"/>
  <c r="F18" i="9"/>
  <c r="G18" i="9"/>
  <c r="H18" i="9"/>
  <c r="I18" i="9"/>
  <c r="F19" i="9"/>
  <c r="G19" i="9"/>
  <c r="H19" i="9"/>
  <c r="I19" i="9"/>
  <c r="F20" i="9"/>
  <c r="G20" i="9"/>
  <c r="H20" i="9"/>
  <c r="I20" i="9"/>
  <c r="F21" i="9"/>
  <c r="G21" i="9"/>
  <c r="H21" i="9"/>
  <c r="I21" i="9"/>
  <c r="F22" i="9"/>
  <c r="G22" i="9"/>
  <c r="H22" i="9"/>
  <c r="I22" i="9"/>
  <c r="F23" i="9"/>
  <c r="G23" i="9"/>
  <c r="H23" i="9"/>
  <c r="I23" i="9"/>
  <c r="F24" i="9"/>
  <c r="G24" i="9"/>
  <c r="H24" i="9"/>
  <c r="I24" i="9"/>
  <c r="F25" i="9"/>
  <c r="G25" i="9"/>
  <c r="H25" i="9"/>
  <c r="I25" i="9"/>
  <c r="F26" i="9"/>
  <c r="G26" i="9"/>
  <c r="H26" i="9"/>
  <c r="I26" i="9"/>
  <c r="F27" i="9"/>
  <c r="G27" i="9"/>
  <c r="H27" i="9"/>
  <c r="I27" i="9"/>
  <c r="F28" i="9"/>
  <c r="G28" i="9"/>
  <c r="H28" i="9"/>
  <c r="I28" i="9"/>
  <c r="F29" i="9"/>
  <c r="G29" i="9"/>
  <c r="H29" i="9"/>
  <c r="I29" i="9"/>
  <c r="F30" i="9"/>
  <c r="G30" i="9"/>
  <c r="H30" i="9"/>
  <c r="I30" i="9"/>
  <c r="F31" i="9"/>
  <c r="G31" i="9"/>
  <c r="H31" i="9"/>
  <c r="I31" i="9"/>
  <c r="F32" i="9"/>
  <c r="G32" i="9"/>
  <c r="H32" i="9"/>
  <c r="I32" i="9"/>
  <c r="F33" i="9"/>
  <c r="G33" i="9"/>
  <c r="H33" i="9"/>
  <c r="I33" i="9"/>
  <c r="F34" i="9"/>
  <c r="G34" i="9"/>
  <c r="H34" i="9"/>
  <c r="I34" i="9"/>
  <c r="F35" i="9"/>
  <c r="G35" i="9"/>
  <c r="H35" i="9"/>
  <c r="I35" i="9"/>
  <c r="F36" i="9"/>
  <c r="G36" i="9"/>
  <c r="H36" i="9"/>
  <c r="I36" i="9"/>
  <c r="F37" i="9"/>
  <c r="G37" i="9"/>
  <c r="H37" i="9"/>
  <c r="I37" i="9"/>
  <c r="F38" i="9"/>
  <c r="G38" i="9"/>
  <c r="H38" i="9"/>
  <c r="I38" i="9"/>
  <c r="F39" i="9"/>
  <c r="G39" i="9"/>
  <c r="H39" i="9"/>
  <c r="I39" i="9"/>
  <c r="F40" i="9"/>
  <c r="G40" i="9"/>
  <c r="H40" i="9"/>
  <c r="I40" i="9"/>
  <c r="F41" i="9"/>
  <c r="G41" i="9"/>
  <c r="H41" i="9"/>
  <c r="I41" i="9"/>
  <c r="F42" i="9"/>
  <c r="G42" i="9"/>
  <c r="H42" i="9"/>
  <c r="I42" i="9"/>
  <c r="F43" i="9"/>
  <c r="G43" i="9"/>
  <c r="H43" i="9"/>
  <c r="I43" i="9"/>
  <c r="F44" i="9"/>
  <c r="G44" i="9"/>
  <c r="H44" i="9"/>
  <c r="I44" i="9"/>
  <c r="F45" i="9"/>
  <c r="G45" i="9"/>
  <c r="H45" i="9"/>
  <c r="I45" i="9"/>
  <c r="Q11" i="13" l="1"/>
  <c r="Q12" i="13"/>
  <c r="Q13" i="13"/>
  <c r="Q14" i="13"/>
  <c r="Q15" i="13"/>
  <c r="Q16" i="13"/>
  <c r="Q17" i="13"/>
  <c r="Q18" i="13"/>
  <c r="Q19" i="13"/>
  <c r="Q20" i="13"/>
  <c r="Q21" i="13"/>
  <c r="Q22" i="13"/>
  <c r="Q23" i="13"/>
  <c r="Q24" i="13"/>
  <c r="Q25" i="13"/>
  <c r="Q26" i="13"/>
  <c r="L11" i="13"/>
  <c r="M11" i="13"/>
  <c r="N11" i="13"/>
  <c r="O11" i="13"/>
  <c r="L12" i="13"/>
  <c r="M12" i="13"/>
  <c r="N12" i="13"/>
  <c r="O12" i="13"/>
  <c r="L13" i="13"/>
  <c r="M13" i="13"/>
  <c r="N13" i="13"/>
  <c r="O13" i="13"/>
  <c r="L14" i="13"/>
  <c r="M14" i="13"/>
  <c r="N14" i="13"/>
  <c r="O14" i="13"/>
  <c r="L15" i="13"/>
  <c r="M15" i="13"/>
  <c r="N15" i="13"/>
  <c r="O15" i="13"/>
  <c r="L16" i="13"/>
  <c r="M16" i="13"/>
  <c r="N16" i="13"/>
  <c r="O16" i="13"/>
  <c r="L17" i="13"/>
  <c r="M17" i="13"/>
  <c r="N17" i="13"/>
  <c r="O17" i="13"/>
  <c r="L18" i="13"/>
  <c r="M18" i="13"/>
  <c r="N18" i="13"/>
  <c r="O18" i="13"/>
  <c r="L19" i="13"/>
  <c r="M19" i="13"/>
  <c r="N19" i="13"/>
  <c r="O19" i="13"/>
  <c r="L20" i="13"/>
  <c r="M20" i="13"/>
  <c r="N20" i="13"/>
  <c r="O20" i="13"/>
  <c r="L21" i="13"/>
  <c r="M21" i="13"/>
  <c r="N21" i="13"/>
  <c r="O21" i="13"/>
  <c r="L22" i="13"/>
  <c r="M22" i="13"/>
  <c r="N22" i="13"/>
  <c r="O22" i="13"/>
  <c r="L23" i="13"/>
  <c r="M23" i="13"/>
  <c r="N23" i="13"/>
  <c r="O23" i="13"/>
  <c r="L24" i="13"/>
  <c r="M24" i="13"/>
  <c r="N24" i="13"/>
  <c r="O24" i="13"/>
  <c r="L25" i="13"/>
  <c r="M25" i="13"/>
  <c r="N25" i="13"/>
  <c r="O25" i="13"/>
  <c r="L26" i="13"/>
  <c r="M26" i="13"/>
  <c r="N26" i="13"/>
  <c r="O26" i="13"/>
  <c r="G13" i="13"/>
  <c r="G14" i="13"/>
  <c r="G15" i="13"/>
  <c r="G16" i="13"/>
  <c r="G17" i="13"/>
  <c r="G18" i="13"/>
  <c r="G19" i="13"/>
  <c r="G20" i="13"/>
  <c r="G21" i="13"/>
  <c r="G22" i="13"/>
  <c r="G23" i="13"/>
  <c r="G24" i="13"/>
  <c r="G25" i="13"/>
  <c r="G26" i="13"/>
  <c r="F15" i="11"/>
  <c r="G15" i="11"/>
  <c r="H15" i="11"/>
  <c r="I15" i="11"/>
  <c r="F16" i="11"/>
  <c r="G16" i="11"/>
  <c r="H16" i="11"/>
  <c r="I16" i="11"/>
  <c r="F17" i="11"/>
  <c r="G17" i="11"/>
  <c r="H17" i="11"/>
  <c r="I17" i="11"/>
  <c r="F18" i="11"/>
  <c r="G18" i="11"/>
  <c r="H18" i="11"/>
  <c r="I18" i="11"/>
  <c r="F19" i="11"/>
  <c r="G19" i="11"/>
  <c r="H19" i="11"/>
  <c r="I19" i="11"/>
  <c r="F20" i="11"/>
  <c r="G20" i="11"/>
  <c r="H20" i="11"/>
  <c r="I20" i="11"/>
  <c r="F21" i="11"/>
  <c r="G21" i="11"/>
  <c r="H21" i="11"/>
  <c r="I21" i="11"/>
  <c r="F22" i="11"/>
  <c r="G22" i="11"/>
  <c r="H22" i="11"/>
  <c r="I22" i="11"/>
  <c r="F23" i="11"/>
  <c r="G23" i="11"/>
  <c r="H23" i="11"/>
  <c r="I23" i="11"/>
  <c r="F24" i="11"/>
  <c r="G24" i="11"/>
  <c r="H24" i="11"/>
  <c r="I24" i="11"/>
  <c r="F25" i="11"/>
  <c r="G25" i="11"/>
  <c r="H25" i="11"/>
  <c r="I25" i="11"/>
  <c r="F26" i="11"/>
  <c r="G26" i="11"/>
  <c r="H26" i="11"/>
  <c r="I26" i="11"/>
  <c r="F27" i="11"/>
  <c r="G27" i="11"/>
  <c r="H27" i="11"/>
  <c r="I27" i="11"/>
  <c r="F28" i="11"/>
  <c r="G28" i="11"/>
  <c r="H28" i="11"/>
  <c r="I28" i="11"/>
  <c r="F29" i="11"/>
  <c r="G29" i="11"/>
  <c r="H29" i="11"/>
  <c r="I29" i="11"/>
  <c r="F25" i="10"/>
  <c r="G25" i="10"/>
  <c r="H25" i="10"/>
  <c r="I25" i="10"/>
  <c r="F26" i="10"/>
  <c r="G26" i="10"/>
  <c r="H26" i="10"/>
  <c r="I26" i="10"/>
  <c r="F27" i="10"/>
  <c r="G27" i="10"/>
  <c r="H27" i="10"/>
  <c r="I27" i="10"/>
  <c r="F28" i="10"/>
  <c r="G28" i="10"/>
  <c r="H28" i="10"/>
  <c r="I28" i="10"/>
  <c r="F29" i="10"/>
  <c r="G29" i="10"/>
  <c r="H29" i="10"/>
  <c r="I29" i="10"/>
  <c r="Q22" i="12" l="1"/>
  <c r="Q23" i="12"/>
  <c r="Q24" i="12"/>
  <c r="M22" i="12"/>
  <c r="N22" i="12"/>
  <c r="O22" i="12"/>
  <c r="M23" i="12"/>
  <c r="N23" i="12"/>
  <c r="O23" i="12"/>
  <c r="M24" i="12"/>
  <c r="N24" i="12"/>
  <c r="O24" i="12"/>
  <c r="G22" i="12"/>
  <c r="L22" i="12" s="1"/>
  <c r="G23" i="12"/>
  <c r="L23" i="12" s="1"/>
  <c r="G24" i="12"/>
  <c r="L24" i="12" s="1"/>
  <c r="K29" i="6"/>
  <c r="K30" i="6"/>
  <c r="K27" i="6" l="1"/>
  <c r="K25" i="6"/>
  <c r="M25" i="6" s="1"/>
  <c r="K28" i="6"/>
  <c r="K26" i="6"/>
  <c r="M26" i="6" s="1"/>
  <c r="L26" i="6"/>
  <c r="L27" i="6"/>
  <c r="L28" i="6"/>
  <c r="L29" i="6"/>
  <c r="M29" i="6"/>
  <c r="L30" i="6"/>
  <c r="M30" i="6"/>
  <c r="L25" i="6"/>
  <c r="K6" i="6"/>
  <c r="L6" i="6" s="1"/>
  <c r="K7" i="6"/>
  <c r="L7" i="6" s="1"/>
  <c r="K8" i="6"/>
  <c r="M8" i="6" s="1"/>
  <c r="K9" i="6"/>
  <c r="L9" i="6" s="1"/>
  <c r="K10" i="6"/>
  <c r="L10" i="6" s="1"/>
  <c r="K11" i="6"/>
  <c r="M11" i="6" s="1"/>
  <c r="K12" i="6"/>
  <c r="M12" i="6" s="1"/>
  <c r="K13" i="6"/>
  <c r="L13" i="6" s="1"/>
  <c r="K5" i="6"/>
  <c r="M5" i="6" s="1"/>
  <c r="M27" i="6" s="1"/>
  <c r="G12" i="13"/>
  <c r="G11" i="13"/>
  <c r="Q10" i="13"/>
  <c r="O10" i="13"/>
  <c r="N10" i="13"/>
  <c r="M10" i="13"/>
  <c r="L10" i="13"/>
  <c r="G10" i="13"/>
  <c r="Q9" i="13"/>
  <c r="O9" i="13"/>
  <c r="N9" i="13"/>
  <c r="M9" i="13"/>
  <c r="L9" i="13"/>
  <c r="G9" i="13"/>
  <c r="Q8" i="13"/>
  <c r="O8" i="13"/>
  <c r="N8" i="13"/>
  <c r="M8" i="13"/>
  <c r="L8" i="13"/>
  <c r="G8" i="13"/>
  <c r="Q7" i="13"/>
  <c r="O7" i="13"/>
  <c r="N7" i="13"/>
  <c r="M7" i="13"/>
  <c r="G7" i="13"/>
  <c r="L7" i="13" s="1"/>
  <c r="Q6" i="13"/>
  <c r="O6" i="13"/>
  <c r="N6" i="13"/>
  <c r="M6" i="13"/>
  <c r="G6" i="13"/>
  <c r="L6" i="13" s="1"/>
  <c r="G7" i="12"/>
  <c r="L7" i="12" s="1"/>
  <c r="G8" i="12"/>
  <c r="L8" i="12" s="1"/>
  <c r="G9" i="12"/>
  <c r="G10" i="12"/>
  <c r="L10" i="12" s="1"/>
  <c r="G11" i="12"/>
  <c r="L11" i="12" s="1"/>
  <c r="G12" i="12"/>
  <c r="L12" i="12" s="1"/>
  <c r="G13" i="12"/>
  <c r="G14" i="12"/>
  <c r="L14" i="12" s="1"/>
  <c r="G15" i="12"/>
  <c r="L15" i="12" s="1"/>
  <c r="G16" i="12"/>
  <c r="L16" i="12" s="1"/>
  <c r="G17" i="12"/>
  <c r="G18" i="12"/>
  <c r="L18" i="12" s="1"/>
  <c r="G19" i="12"/>
  <c r="L19" i="12" s="1"/>
  <c r="G20" i="12"/>
  <c r="L20" i="12" s="1"/>
  <c r="G21" i="12"/>
  <c r="G25" i="12"/>
  <c r="L25" i="12" s="1"/>
  <c r="G26" i="12"/>
  <c r="L26" i="12" s="1"/>
  <c r="M7" i="12"/>
  <c r="N7" i="12"/>
  <c r="O7" i="12"/>
  <c r="M8" i="12"/>
  <c r="N8" i="12"/>
  <c r="O8" i="12"/>
  <c r="L9" i="12"/>
  <c r="M9" i="12"/>
  <c r="N9" i="12"/>
  <c r="O9" i="12"/>
  <c r="M10" i="12"/>
  <c r="N10" i="12"/>
  <c r="O10" i="12"/>
  <c r="M11" i="12"/>
  <c r="N11" i="12"/>
  <c r="O11" i="12"/>
  <c r="M12" i="12"/>
  <c r="N12" i="12"/>
  <c r="O12" i="12"/>
  <c r="L13" i="12"/>
  <c r="M13" i="12"/>
  <c r="N13" i="12"/>
  <c r="O13" i="12"/>
  <c r="M14" i="12"/>
  <c r="N14" i="12"/>
  <c r="O14" i="12"/>
  <c r="M15" i="12"/>
  <c r="N15" i="12"/>
  <c r="O15" i="12"/>
  <c r="M16" i="12"/>
  <c r="N16" i="12"/>
  <c r="O16" i="12"/>
  <c r="L17" i="12"/>
  <c r="M17" i="12"/>
  <c r="N17" i="12"/>
  <c r="O17" i="12"/>
  <c r="M18" i="12"/>
  <c r="N18" i="12"/>
  <c r="O18" i="12"/>
  <c r="M19" i="12"/>
  <c r="N19" i="12"/>
  <c r="O19" i="12"/>
  <c r="M20" i="12"/>
  <c r="N20" i="12"/>
  <c r="O20" i="12"/>
  <c r="L21" i="12"/>
  <c r="M21" i="12"/>
  <c r="N21" i="12"/>
  <c r="O21" i="12"/>
  <c r="M25" i="12"/>
  <c r="N25" i="12"/>
  <c r="O25" i="12"/>
  <c r="M26" i="12"/>
  <c r="N26" i="12"/>
  <c r="O26" i="12"/>
  <c r="Q7" i="12"/>
  <c r="Q8" i="12"/>
  <c r="Q9" i="12"/>
  <c r="Q10" i="12"/>
  <c r="Q11" i="12"/>
  <c r="Q12" i="12"/>
  <c r="Q13" i="12"/>
  <c r="Q14" i="12"/>
  <c r="Q15" i="12"/>
  <c r="Q16" i="12"/>
  <c r="Q17" i="12"/>
  <c r="Q18" i="12"/>
  <c r="Q19" i="12"/>
  <c r="Q20" i="12"/>
  <c r="Q21" i="12"/>
  <c r="Q25" i="12"/>
  <c r="Q26" i="12"/>
  <c r="K8" i="4"/>
  <c r="K9" i="4"/>
  <c r="K10" i="4"/>
  <c r="K11" i="4"/>
  <c r="K12" i="4"/>
  <c r="K13" i="4"/>
  <c r="K14" i="4"/>
  <c r="K15" i="4"/>
  <c r="K16" i="4"/>
  <c r="K17" i="4"/>
  <c r="K18" i="4"/>
  <c r="K19" i="4"/>
  <c r="K20" i="4"/>
  <c r="K21" i="4"/>
  <c r="K22" i="4"/>
  <c r="K23" i="4"/>
  <c r="K24" i="4"/>
  <c r="K25" i="4"/>
  <c r="K26" i="4"/>
  <c r="K27" i="4"/>
  <c r="K29" i="4"/>
  <c r="F23" i="15"/>
  <c r="F24" i="15" s="1"/>
  <c r="F29" i="15" s="1"/>
  <c r="F32" i="15" s="1"/>
  <c r="F34" i="15" s="1"/>
  <c r="F36" i="15" s="1"/>
  <c r="F39" i="15" s="1"/>
  <c r="F41" i="15" s="1"/>
  <c r="E23" i="15"/>
  <c r="D23" i="15"/>
  <c r="F8" i="15"/>
  <c r="E8" i="15"/>
  <c r="E24" i="15" s="1"/>
  <c r="E29" i="15" s="1"/>
  <c r="E32" i="15" s="1"/>
  <c r="E34" i="15" s="1"/>
  <c r="E36" i="15" s="1"/>
  <c r="E39" i="15" s="1"/>
  <c r="E41" i="15" s="1"/>
  <c r="D8" i="15"/>
  <c r="D23" i="14"/>
  <c r="D28" i="14" s="1"/>
  <c r="D31" i="14" s="1"/>
  <c r="D33" i="14" s="1"/>
  <c r="D35" i="14" s="1"/>
  <c r="D37" i="14" s="1"/>
  <c r="D39" i="14" s="1"/>
  <c r="D22" i="14"/>
  <c r="D24" i="15" l="1"/>
  <c r="D29" i="15" s="1"/>
  <c r="D32" i="15" s="1"/>
  <c r="D34" i="15" s="1"/>
  <c r="D36" i="15" s="1"/>
  <c r="D39" i="15" s="1"/>
  <c r="D41" i="15" s="1"/>
  <c r="M9" i="6"/>
  <c r="M38" i="13"/>
  <c r="M6" i="6"/>
  <c r="M28" i="6" s="1"/>
  <c r="M31" i="6" s="1"/>
  <c r="M13" i="6"/>
  <c r="L11" i="6"/>
  <c r="M10" i="6"/>
  <c r="L12" i="6"/>
  <c r="L8" i="6"/>
  <c r="L5" i="6"/>
  <c r="N27" i="13"/>
  <c r="O27" i="13"/>
  <c r="L27" i="13"/>
  <c r="L34" i="13" s="1"/>
  <c r="Q27" i="13"/>
  <c r="L35" i="13" s="1"/>
  <c r="L36" i="13" s="1"/>
  <c r="M27" i="13"/>
  <c r="M7" i="6"/>
  <c r="D20" i="8"/>
  <c r="D21" i="8" s="1"/>
  <c r="D26" i="8" s="1"/>
  <c r="D29" i="8" s="1"/>
  <c r="D31" i="8" s="1"/>
  <c r="D33" i="8" s="1"/>
  <c r="D35" i="8" s="1"/>
  <c r="D37" i="8" s="1"/>
  <c r="Q6" i="12"/>
  <c r="Q27" i="12" s="1"/>
  <c r="L35" i="12" s="1"/>
  <c r="L36" i="12" s="1"/>
  <c r="O6" i="12"/>
  <c r="N6" i="12"/>
  <c r="M6" i="12"/>
  <c r="M27" i="12" s="1"/>
  <c r="G6" i="12"/>
  <c r="L6" i="12" s="1"/>
  <c r="L31" i="6"/>
  <c r="K31" i="6"/>
  <c r="C31" i="6"/>
  <c r="I14" i="6"/>
  <c r="I35" i="6" s="1"/>
  <c r="H14" i="6"/>
  <c r="H35" i="6" s="1"/>
  <c r="G14" i="6"/>
  <c r="G35" i="6" s="1"/>
  <c r="C14" i="6"/>
  <c r="K14" i="6"/>
  <c r="D44" i="11"/>
  <c r="D47" i="11" s="1"/>
  <c r="I43" i="11"/>
  <c r="H43" i="11"/>
  <c r="I42" i="11"/>
  <c r="H42" i="11"/>
  <c r="I41" i="11"/>
  <c r="H41" i="11"/>
  <c r="I40" i="11"/>
  <c r="H40" i="11"/>
  <c r="I39" i="11"/>
  <c r="H39" i="11"/>
  <c r="I38" i="11"/>
  <c r="H38" i="11"/>
  <c r="I37" i="11"/>
  <c r="I44" i="11" s="1"/>
  <c r="H37" i="11"/>
  <c r="H44" i="11" s="1"/>
  <c r="D30" i="11"/>
  <c r="I14" i="11"/>
  <c r="H14" i="11"/>
  <c r="G14" i="11"/>
  <c r="F14" i="11"/>
  <c r="I13"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I30" i="11" s="1"/>
  <c r="H6" i="11"/>
  <c r="H30" i="11" s="1"/>
  <c r="G6" i="11"/>
  <c r="G30" i="11" s="1"/>
  <c r="F6" i="11"/>
  <c r="F30" i="11" s="1"/>
  <c r="G29" i="4"/>
  <c r="G28" i="4"/>
  <c r="K28" i="4" s="1"/>
  <c r="G27" i="4"/>
  <c r="G26" i="4"/>
  <c r="G25" i="4"/>
  <c r="G24" i="4"/>
  <c r="G23" i="4"/>
  <c r="G22" i="4"/>
  <c r="G21" i="4"/>
  <c r="G20" i="4"/>
  <c r="G19" i="4"/>
  <c r="G18" i="4"/>
  <c r="G17" i="4"/>
  <c r="G16" i="4"/>
  <c r="G15" i="4"/>
  <c r="G14" i="4"/>
  <c r="G13" i="4"/>
  <c r="G12" i="4"/>
  <c r="G11" i="4"/>
  <c r="G10" i="4"/>
  <c r="G9" i="4"/>
  <c r="G8" i="4"/>
  <c r="G7" i="4"/>
  <c r="K7" i="4" s="1"/>
  <c r="G6" i="4"/>
  <c r="K6" i="4" s="1"/>
  <c r="D44" i="10"/>
  <c r="I43" i="10"/>
  <c r="H43" i="10"/>
  <c r="I42" i="10"/>
  <c r="H42" i="10"/>
  <c r="I41" i="10"/>
  <c r="H41" i="10"/>
  <c r="I40" i="10"/>
  <c r="H40" i="10"/>
  <c r="I39" i="10"/>
  <c r="H39" i="10"/>
  <c r="I38" i="10"/>
  <c r="H38" i="10"/>
  <c r="I37" i="10"/>
  <c r="H37" i="10"/>
  <c r="D30" i="10"/>
  <c r="I24" i="10"/>
  <c r="H24" i="10"/>
  <c r="G24" i="10"/>
  <c r="F24" i="10"/>
  <c r="I23" i="10"/>
  <c r="G23" i="10"/>
  <c r="F23" i="10" s="1"/>
  <c r="I22" i="10"/>
  <c r="H22" i="10"/>
  <c r="G22" i="10"/>
  <c r="F22" i="10" s="1"/>
  <c r="I21" i="10"/>
  <c r="G21" i="10"/>
  <c r="F21" i="10" s="1"/>
  <c r="I20" i="10"/>
  <c r="G20" i="10"/>
  <c r="F20" i="10" s="1"/>
  <c r="I19" i="10"/>
  <c r="G19" i="10"/>
  <c r="H19" i="10" s="1"/>
  <c r="I18" i="10"/>
  <c r="G18" i="10"/>
  <c r="F18" i="10" s="1"/>
  <c r="I17" i="10"/>
  <c r="G17" i="10"/>
  <c r="F17" i="10" s="1"/>
  <c r="I16" i="10"/>
  <c r="H16" i="10"/>
  <c r="G16" i="10"/>
  <c r="F16" i="10" s="1"/>
  <c r="I15" i="10"/>
  <c r="G15" i="10"/>
  <c r="F15" i="10" s="1"/>
  <c r="I14" i="10"/>
  <c r="G14" i="10"/>
  <c r="F14" i="10" s="1"/>
  <c r="I13" i="10"/>
  <c r="G13" i="10"/>
  <c r="F13" i="10" s="1"/>
  <c r="I12" i="10"/>
  <c r="G12" i="10"/>
  <c r="H12" i="10" s="1"/>
  <c r="I11" i="10"/>
  <c r="G11" i="10"/>
  <c r="F11" i="10" s="1"/>
  <c r="I10" i="10"/>
  <c r="G10" i="10"/>
  <c r="F10" i="10" s="1"/>
  <c r="I9" i="10"/>
  <c r="H9" i="10"/>
  <c r="G9" i="10"/>
  <c r="F9" i="10" s="1"/>
  <c r="I8" i="10"/>
  <c r="G8" i="10"/>
  <c r="F8" i="10" s="1"/>
  <c r="I7" i="10"/>
  <c r="H7" i="10"/>
  <c r="G7" i="10"/>
  <c r="F7" i="10" s="1"/>
  <c r="I6" i="10"/>
  <c r="G6" i="10"/>
  <c r="F6" i="10" s="1"/>
  <c r="D60" i="9"/>
  <c r="I59" i="9"/>
  <c r="H59" i="9"/>
  <c r="I58" i="9"/>
  <c r="H58" i="9"/>
  <c r="I57" i="9"/>
  <c r="H57" i="9"/>
  <c r="I56" i="9"/>
  <c r="H56" i="9"/>
  <c r="I55" i="9"/>
  <c r="H55" i="9"/>
  <c r="I54" i="9"/>
  <c r="H54" i="9"/>
  <c r="I53" i="9"/>
  <c r="H53" i="9"/>
  <c r="D46" i="9"/>
  <c r="I12" i="9"/>
  <c r="H12" i="9"/>
  <c r="G12" i="9"/>
  <c r="F12" i="9" s="1"/>
  <c r="I11" i="9"/>
  <c r="G11" i="9"/>
  <c r="H11" i="9" s="1"/>
  <c r="I10" i="9"/>
  <c r="H10" i="9"/>
  <c r="G10" i="9"/>
  <c r="F10" i="9"/>
  <c r="I9" i="9"/>
  <c r="H9" i="9"/>
  <c r="G9" i="9"/>
  <c r="F9" i="9"/>
  <c r="I8" i="9"/>
  <c r="H8" i="9"/>
  <c r="G8" i="9"/>
  <c r="F8" i="9"/>
  <c r="I7" i="9"/>
  <c r="H7" i="9"/>
  <c r="G7" i="9"/>
  <c r="F7" i="9" s="1"/>
  <c r="I6" i="9"/>
  <c r="G6" i="9"/>
  <c r="F6" i="9" s="1"/>
  <c r="H8" i="10" l="1"/>
  <c r="H17" i="10"/>
  <c r="H20" i="10"/>
  <c r="H23" i="10"/>
  <c r="H6" i="10"/>
  <c r="H10" i="10"/>
  <c r="F12" i="10"/>
  <c r="H15" i="10"/>
  <c r="D47" i="10"/>
  <c r="H13" i="10"/>
  <c r="H14" i="10"/>
  <c r="H18" i="10"/>
  <c r="G30" i="10"/>
  <c r="F19" i="10"/>
  <c r="H21" i="10"/>
  <c r="I30" i="10"/>
  <c r="H11" i="10"/>
  <c r="I60" i="9"/>
  <c r="F11" i="9"/>
  <c r="K35" i="6"/>
  <c r="I44" i="10"/>
  <c r="N27" i="12"/>
  <c r="O27" i="12"/>
  <c r="L27" i="12"/>
  <c r="L34" i="12" s="1"/>
  <c r="M38" i="12"/>
  <c r="L14" i="6"/>
  <c r="L35" i="6" s="1"/>
  <c r="I46" i="9"/>
  <c r="I63" i="9" s="1"/>
  <c r="I47" i="11"/>
  <c r="H44" i="10"/>
  <c r="H60" i="9"/>
  <c r="D63" i="9"/>
  <c r="G46" i="9"/>
  <c r="H6" i="9"/>
  <c r="H47" i="11"/>
  <c r="M14" i="6"/>
  <c r="M35" i="6" s="1"/>
  <c r="F30" i="10" l="1"/>
  <c r="F46" i="9"/>
  <c r="H30" i="10"/>
  <c r="H47" i="10" s="1"/>
  <c r="I47" i="10"/>
  <c r="H46" i="9"/>
  <c r="H63" i="9" s="1"/>
</calcChain>
</file>

<file path=xl/comments1.xml><?xml version="1.0" encoding="utf-8"?>
<comments xmlns="http://schemas.openxmlformats.org/spreadsheetml/2006/main">
  <authors>
    <author>Roitner-Schobesberger Birgit, Bundes-LFA</author>
  </authors>
  <commentList>
    <comment ref="D24" authorId="0">
      <text>
        <r>
          <rPr>
            <b/>
            <sz val="9"/>
            <color indexed="81"/>
            <rFont val="Tahoma"/>
            <charset val="1"/>
          </rPr>
          <t>Roitner-Schobesberger Birgit, Bundes-LFA:</t>
        </r>
        <r>
          <rPr>
            <sz val="9"/>
            <color indexed="81"/>
            <rFont val="Tahoma"/>
            <charset val="1"/>
          </rPr>
          <t xml:space="preserve">
Was ist gemeint</t>
        </r>
      </text>
    </comment>
  </commentList>
</comments>
</file>

<file path=xl/sharedStrings.xml><?xml version="1.0" encoding="utf-8"?>
<sst xmlns="http://schemas.openxmlformats.org/spreadsheetml/2006/main" count="404" uniqueCount="172">
  <si>
    <t>Bezeichnung der Maschinen und Geräte</t>
  </si>
  <si>
    <t>Voraussichtliche Nutzungsdauer in Jahren</t>
  </si>
  <si>
    <t>Ausgangsjahr</t>
  </si>
  <si>
    <t>Hilfsblatt zur Erfassung bei erstmaliger Gebäudeerhebung</t>
  </si>
  <si>
    <t>Bezeichnung</t>
  </si>
  <si>
    <t>Baujahr</t>
  </si>
  <si>
    <t>l</t>
  </si>
  <si>
    <t>b</t>
  </si>
  <si>
    <t>h</t>
  </si>
  <si>
    <t>Standplätze,..</t>
  </si>
  <si>
    <t>Anmerkung (Bauart, Zustand)</t>
  </si>
  <si>
    <t>weitere Quellen: Baurichtpreise Land OÖ, Land NÖ, Internet Statistik Austria Baupreisindex, Unterlage Inventur und Bewertung</t>
  </si>
  <si>
    <t>Ausgangsjahr:</t>
  </si>
  <si>
    <t>Zieljahr (Planungsvariante):</t>
  </si>
  <si>
    <t>Bestehende Verbindlichkeiten</t>
  </si>
  <si>
    <t>aufg. Betrag</t>
  </si>
  <si>
    <t>Jahr Kredit</t>
  </si>
  <si>
    <t>Lauf- zeit</t>
  </si>
  <si>
    <t>Zinssatz %</t>
  </si>
  <si>
    <t>Aushaftender Betrag</t>
  </si>
  <si>
    <t>Tilgung</t>
  </si>
  <si>
    <t>Zinsen</t>
  </si>
  <si>
    <t>pünktliche Rückzahlung der Raten, Skonto ausnützen beim Betriebsmitteleinkauf, Betriebskonto meist im Plus oder über längeren Zeitraum im Minus, Ansparen von Geld, Bankkonditionen, Entwicklung des Fremdkapitals,..</t>
  </si>
  <si>
    <t>je Einheit (z.B.: ha, Zuchtsau, Kuh, etc.)</t>
  </si>
  <si>
    <t>Gesamt-Betrieb</t>
  </si>
  <si>
    <t>Aktivität</t>
  </si>
  <si>
    <t>Ertrag in kg, Stück, etc.</t>
  </si>
  <si>
    <t>Preis je kg, Stück, etc.</t>
  </si>
  <si>
    <t>Leistung in €</t>
  </si>
  <si>
    <t>Variable Kosten in €</t>
  </si>
  <si>
    <t>Deckungs- beitrag in €</t>
  </si>
  <si>
    <t>AKh</t>
  </si>
  <si>
    <t>Energie in MJ ME</t>
  </si>
  <si>
    <t>CCM in dt</t>
  </si>
  <si>
    <t>Anzahl Einheiten</t>
  </si>
  <si>
    <t>Gesamt-DB in €</t>
  </si>
  <si>
    <t>Gesamtdeckungsbeitrag (ohne öffentliche Gelder)</t>
  </si>
  <si>
    <t>+ öffentliche Gelder</t>
  </si>
  <si>
    <t>Einheitliche Betriebsprämie</t>
  </si>
  <si>
    <t>Gesamtdeckungsbeitrag (inkl. öffentliche Gelder)</t>
  </si>
  <si>
    <t>Betriebsertrag ohne öffentliche Gelder</t>
  </si>
  <si>
    <t>Betriebsertrag inkl. öffentliche Gelder</t>
  </si>
  <si>
    <t>Arbeitsstunden insgesamt</t>
  </si>
  <si>
    <t>Betrag in €</t>
  </si>
  <si>
    <t>Gesamtdeckungsbeitrag (inkl. öffentlicher Gelder)</t>
  </si>
  <si>
    <t>Instandhaltung Gebäude und bauliche Anlagen</t>
  </si>
  <si>
    <t>AfA Gebäude und bauliche Anlagen</t>
  </si>
  <si>
    <t>AfA Maschinen und Geräte</t>
  </si>
  <si>
    <t>AfA (sonstige)</t>
  </si>
  <si>
    <t>Betriebssteuern</t>
  </si>
  <si>
    <t>Sachversicherungen (Gebäude, Maschinen, etc.)</t>
  </si>
  <si>
    <t>Leasing/Pacht von Quoten</t>
  </si>
  <si>
    <t>Pachtzinsen</t>
  </si>
  <si>
    <t>Schuldzinsen</t>
  </si>
  <si>
    <t>Ausgedinge (Bar- und Naturalleistungen)</t>
  </si>
  <si>
    <t>Allgemeine Wirtschaftskosten</t>
  </si>
  <si>
    <t>- Summe aufwandsgleiche Fixkosten</t>
  </si>
  <si>
    <t>= Einkünfte aus Land- und Forstwirtschaft</t>
  </si>
  <si>
    <t>+ Einkünfte aus außerbetrieblicher Tätigkeit (BetriebsführerIn)</t>
  </si>
  <si>
    <t>+ übrige Einkünfte</t>
  </si>
  <si>
    <t>+ Sozialtransfers</t>
  </si>
  <si>
    <t>= Gesamteinkommen</t>
  </si>
  <si>
    <t>- Privatverbrauch und Lebensunterhalt</t>
  </si>
  <si>
    <t>- Sozialversicherungsbeiträge</t>
  </si>
  <si>
    <t>= Über-/Unterdeckung des Verbrauches</t>
  </si>
  <si>
    <t>= Nachhaltige Kapitaldienstgrenze bei Schuldenfreiheit</t>
  </si>
  <si>
    <t>- bestehender Kapitaldienst</t>
  </si>
  <si>
    <t>= Nachhaltige Kapitaldienstgrenze</t>
  </si>
  <si>
    <t>+ Abschreibung Gebäude und bauliche Anlagen</t>
  </si>
  <si>
    <t>= Mittelfristige Kapitaldienstgrenze</t>
  </si>
  <si>
    <t>+ Abschreibung Maschinen und Geräte</t>
  </si>
  <si>
    <t>= Kurzfristige Kapitaldienstgrenze</t>
  </si>
  <si>
    <t>1.3 Maschinen und Geräte</t>
  </si>
  <si>
    <t>Zusätzliche Maschinen und Geräte</t>
  </si>
  <si>
    <t>1.5 Dauerkulturen</t>
  </si>
  <si>
    <t>1.6 Verbindlichkeiten</t>
  </si>
  <si>
    <t>Verkauf</t>
  </si>
  <si>
    <t>%</t>
  </si>
  <si>
    <t>Wert (Umsatz)</t>
  </si>
  <si>
    <t>Gekoppelte Marktordnungsprämien</t>
  </si>
  <si>
    <t>AZ für benachteiligte Gebiete</t>
  </si>
  <si>
    <t>sonstige Direktzahlungen</t>
  </si>
  <si>
    <t>Zeitwert 1.1.</t>
  </si>
  <si>
    <t>Abschreibung</t>
  </si>
  <si>
    <t>Ausgangssituation</t>
  </si>
  <si>
    <t>Planungsvariante</t>
  </si>
  <si>
    <t>Zieljahr:</t>
  </si>
  <si>
    <t>Summe:</t>
  </si>
  <si>
    <t>Titel Planungsvariante:</t>
  </si>
  <si>
    <t>Aufschlag für sonstige Tätigkeiten in % (Administration,…)</t>
  </si>
  <si>
    <t>Anschaffungs- 
jahr</t>
  </si>
  <si>
    <t>Anschaffungs- 
wert</t>
  </si>
  <si>
    <t xml:space="preserve">Gesamtsummen: </t>
  </si>
  <si>
    <t>Anschaffungs- wert</t>
  </si>
  <si>
    <t>Anschaffungs- jahr</t>
  </si>
  <si>
    <t>1.4 Gebäude und bauliche Anlagen</t>
  </si>
  <si>
    <t>Zusätzliche Gebäude und bauliche Anlagen</t>
  </si>
  <si>
    <t>Zusätzliche Dauerkulturen</t>
  </si>
  <si>
    <t xml:space="preserve">Summe: </t>
  </si>
  <si>
    <t>Reduktion auf Grund Alter lt. Baukostenindex auf:</t>
  </si>
  <si>
    <t>=</t>
  </si>
  <si>
    <t>Summe Deckungsbeiträge Betriebszweige</t>
  </si>
  <si>
    <t>+</t>
  </si>
  <si>
    <t>Öffentliche Gelder</t>
  </si>
  <si>
    <t>Gesamtdeckungsbeitrag</t>
  </si>
  <si>
    <t>Aufwandsgleiche Fixkosten</t>
  </si>
  <si>
    <t>-</t>
  </si>
  <si>
    <t>Summe Aufwandsgleiche Fixkosten</t>
  </si>
  <si>
    <t>Einkünfte aus Land- und Forstwirtschaft</t>
  </si>
  <si>
    <t>Übrige Einkünfte</t>
  </si>
  <si>
    <t>Sozialtransfers</t>
  </si>
  <si>
    <t>Gesamteinkommen</t>
  </si>
  <si>
    <t>Privatverbrauch</t>
  </si>
  <si>
    <t>Sozialversicherungsbeiträge</t>
  </si>
  <si>
    <t>Über-/Unterdeckung des Verbrauchs</t>
  </si>
  <si>
    <t>Nachhaltige Kapitaldienstgrenze 
bei Schuldenfreiheit</t>
  </si>
  <si>
    <t>Kapitaldienst</t>
  </si>
  <si>
    <t>Nachhaltige Kapitaldienstgrenze</t>
  </si>
  <si>
    <t>Abschreibungen Gebäude und bauliche Anlagen</t>
  </si>
  <si>
    <t>Anteilige Kosten für Quotenzukäufe</t>
  </si>
  <si>
    <t>Mittelfristige Kapitaldienstgrenze</t>
  </si>
  <si>
    <t>Abschreibungen Maschinen und Geräte</t>
  </si>
  <si>
    <t>Kurzfristige Kapitaldienstgrenze</t>
  </si>
  <si>
    <t>Arbeitszeit für land- und forstw. Betrieb</t>
  </si>
  <si>
    <r>
      <rPr>
        <b/>
        <sz val="10"/>
        <color theme="4" tint="-0.249977111117893"/>
        <rFont val="Arial"/>
        <family val="2"/>
      </rPr>
      <t xml:space="preserve">INFO: </t>
    </r>
    <r>
      <rPr>
        <sz val="10"/>
        <color theme="4" tint="-0.249977111117893"/>
        <rFont val="Arial"/>
        <family val="2"/>
      </rPr>
      <t>Hilfsblatt - ist nicht mit abzugeben</t>
    </r>
  </si>
  <si>
    <t>Baukosten- richtsatz</t>
  </si>
  <si>
    <t>Akh</t>
  </si>
  <si>
    <t>Titel:</t>
  </si>
  <si>
    <t xml:space="preserve">Summe Verbindlichkeiten: </t>
  </si>
  <si>
    <t>geplante Nutzungsdauer in Jahren</t>
  </si>
  <si>
    <t>Durch- messer</t>
  </si>
  <si>
    <t xml:space="preserve">Beurteilung der finanziellen Ausgangssituation </t>
  </si>
  <si>
    <t>ÖPUL-Prämien</t>
  </si>
  <si>
    <t>Bezeichnung der Gebäude u. baulichen Anlagen</t>
  </si>
  <si>
    <t>Bezeichnung der Dauerkulturen</t>
  </si>
  <si>
    <t>Szenario</t>
  </si>
  <si>
    <t>Aushaftender Betrag 1.1.</t>
  </si>
  <si>
    <t>+ Schuldzinsen (die in den aufwandsgleichen Fixkosten enthalten sind)</t>
  </si>
  <si>
    <t>Schuldzinsen (die in den aufwandsgl. Fixk. enth. sind)</t>
  </si>
  <si>
    <t>Datengrundlage:</t>
  </si>
  <si>
    <t>Titel Ausgangssituation:</t>
  </si>
  <si>
    <t>+ Einkünfte aus außerbetrieblicher Tätigkeit (PartnerIn u. HofübernehmerIn)</t>
  </si>
  <si>
    <t>m²/m³</t>
  </si>
  <si>
    <t>Laufzeit in Monaten angeben</t>
  </si>
  <si>
    <t>Anmerkungen, Hilfsrechnungen für Planungsvariante</t>
  </si>
  <si>
    <t>betriebliche Abgaben</t>
  </si>
  <si>
    <t>1.9 Einkommens- und Liquiditätskennzahlen IST-Situation</t>
  </si>
  <si>
    <t>1.8 Deckungsbeitragsrechnung IST-Situation</t>
  </si>
  <si>
    <t>2.10 Vergleich der IST-Situation mit der geplanten Ausrichtung des Betriebes</t>
  </si>
  <si>
    <t>Planung</t>
  </si>
  <si>
    <t xml:space="preserve">Bezeichnung : </t>
  </si>
  <si>
    <t>2.9.1  Einkommens- und Liquiditätskennzahlen Szenario</t>
  </si>
  <si>
    <t>2.9  Einkommens- und Liquiditätskennzahlen Planung</t>
  </si>
  <si>
    <t>Titel Szenario:</t>
  </si>
  <si>
    <t>Titel Planung:</t>
  </si>
  <si>
    <t>Zusätzliche Fremdmittel 
(für Planung)</t>
  </si>
  <si>
    <t>Zieljahr (Planung)</t>
  </si>
  <si>
    <t>Erläuterungen zur Berechnung:</t>
  </si>
  <si>
    <t>Einkünfte aus außerbetrieblicher Tätigkeit (BetriebsführerIn)</t>
  </si>
  <si>
    <t>Einkünfte aus außerbetrieblicher Tätigkeit (PartnerIn u. HofübernehmerIn)</t>
  </si>
  <si>
    <t>2.8 Deckungsbeitragsrechnung Planung</t>
  </si>
  <si>
    <t>2.8 Deckungsbeitragsrechnung Szenario</t>
  </si>
  <si>
    <t xml:space="preserve">Medieninhaber und Herausgeber: </t>
  </si>
  <si>
    <t xml:space="preserve">Land- und forstwirtschaftliche Bundes- Lehrlings- und Fachausbildungsstelle, Geschäftsstelle Salzburg, Fanny-von-Lehnert-Straße 1, 5020 Salzburg. www.lehrlingsstelle.at </t>
  </si>
  <si>
    <t>Redaktion</t>
  </si>
  <si>
    <t>Ing. Martin Heigl, DI Birgit Roitner-Schobesberger, Ing. Maria Wegerer</t>
  </si>
  <si>
    <t xml:space="preserve">Rechtliche Hinweise: </t>
  </si>
  <si>
    <t>Version</t>
  </si>
  <si>
    <t xml:space="preserve">Alle Rechte bleiben beim Herausgeber.
Diese Excel Tabelle wurde nach bestem Wissen und Gewissen erarbeitet. Für eventuell fehlerhafte Angaben und deren Folgen wird dennoch keine Haftung übernommen.
Diese Excel-Vorlagen wurde für die Verwendung im Rahmen der land- und forstwirtschaftlichen Berufsausbildung entwickelt und darf nur für diese Zwecke weitergegeben und vervielfältigt werden. Eine Verwendung für andere Zwecke bedarf der ausdrücklichen Zustimmung der Herausgeber. </t>
  </si>
  <si>
    <t>Impressum</t>
  </si>
  <si>
    <t>IST-Situation</t>
  </si>
  <si>
    <t>Stand 09.10.2014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</si>
</sst>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quot;€&quot;\ * #,##0.00_-;_-&quot;€&quot;\ * &quot;-&quot;??_-;_-@_-"/>
    <numFmt numFmtId="165" formatCode="_-* #,##0.00_-;\-* #,##0.00_-;_-* &quot;-&quot;??_-;_-@_-"/>
    <numFmt numFmtId="166" formatCode="_-&quot;€&quot;\ * #,##0_-;\-&quot;€&quot;\ * #,##0_-;_-&quot;€&quot;\ * &quot;-&quot;??_-;_-@_-"/>
    <numFmt numFmtId="167" formatCode="_-&quot;öS&quot;\ * #,##0.00_-;\-&quot;öS&quot;\ * #,##0.00_-;_-&quot;öS&quot;\ * &quot;-&quot;??_-;_-@_-"/>
    <numFmt numFmtId="168"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0"/>
      <name val="Arial"/>
      <family val="2"/>
    </font>
    <font>
      <b/>
      <sz val="14"/>
      <name val="Arial"/>
      <family val="2"/>
    </font>
    <font>
      <sz val="11"/>
      <color theme="1"/>
      <name val="Calibri"/>
      <family val="2"/>
      <scheme val="minor"/>
    </font>
    <font>
      <sz val="11"/>
      <name val="Arial"/>
      <family val="2"/>
    </font>
    <font>
      <b/>
      <sz val="11"/>
      <name val="Arial"/>
      <family val="2"/>
    </font>
    <font>
      <sz val="11"/>
      <color rgb="FFFF0000"/>
      <name val="Arial"/>
      <family val="2"/>
    </font>
    <font>
      <b/>
      <sz val="11"/>
      <color theme="1"/>
      <name val="Arial"/>
      <family val="2"/>
    </font>
    <font>
      <b/>
      <sz val="14"/>
      <color theme="1"/>
      <name val="Arial"/>
      <family val="2"/>
    </font>
    <font>
      <sz val="8"/>
      <color theme="1"/>
      <name val="Arial"/>
      <family val="2"/>
    </font>
    <font>
      <b/>
      <sz val="12"/>
      <color theme="1"/>
      <name val="Arial"/>
      <family val="2"/>
    </font>
    <font>
      <sz val="10"/>
      <color theme="4" tint="-0.249977111117893"/>
      <name val="Arial"/>
      <family val="2"/>
    </font>
    <font>
      <b/>
      <sz val="12"/>
      <name val="Arial"/>
      <family val="2"/>
    </font>
    <font>
      <sz val="11"/>
      <color indexed="8"/>
      <name val="Arial"/>
      <family val="2"/>
    </font>
    <font>
      <b/>
      <sz val="11"/>
      <color indexed="8"/>
      <name val="Arial"/>
      <family val="2"/>
    </font>
    <font>
      <b/>
      <sz val="10"/>
      <color theme="4" tint="-0.249977111117893"/>
      <name val="Arial"/>
      <family val="2"/>
    </font>
    <font>
      <b/>
      <sz val="11"/>
      <color rgb="FFFF0000"/>
      <name val="Arial"/>
      <family val="2"/>
    </font>
    <font>
      <b/>
      <sz val="11"/>
      <color theme="3" tint="0.39997558519241921"/>
      <name val="Arial"/>
      <family val="2"/>
    </font>
    <font>
      <sz val="12"/>
      <color theme="1"/>
      <name val="Arial"/>
      <family val="2"/>
    </font>
    <font>
      <sz val="11"/>
      <color theme="3" tint="0.39997558519241921"/>
      <name val="Arial"/>
      <family val="2"/>
    </font>
    <font>
      <sz val="9"/>
      <color indexed="81"/>
      <name val="Tahoma"/>
      <charset val="1"/>
    </font>
    <font>
      <b/>
      <sz val="9"/>
      <color indexed="81"/>
      <name val="Tahoma"/>
      <charset val="1"/>
    </font>
    <font>
      <b/>
      <u/>
      <sz val="11"/>
      <color theme="1"/>
      <name val="Arial"/>
      <family val="2"/>
    </font>
    <font>
      <b/>
      <sz val="10"/>
      <color theme="1"/>
      <name val="Arial"/>
      <family val="2"/>
    </font>
    <font>
      <sz val="10"/>
      <color theme="1"/>
      <name val="Arial"/>
      <family val="2"/>
    </font>
  </fonts>
  <fills count="2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4">
    <xf numFmtId="0" fontId="0" fillId="0" borderId="0"/>
    <xf numFmtId="0" fontId="5" fillId="0" borderId="0"/>
    <xf numFmtId="0" fontId="7" fillId="0" borderId="0"/>
    <xf numFmtId="9" fontId="7" fillId="0" borderId="0" applyFont="0" applyFill="0" applyBorder="0" applyAlignment="0" applyProtection="0"/>
    <xf numFmtId="0" fontId="5" fillId="0" borderId="0"/>
    <xf numFmtId="164" fontId="7" fillId="0" borderId="0" applyFont="0" applyFill="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5" fillId="0" borderId="0"/>
    <xf numFmtId="167" fontId="5"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91">
    <xf numFmtId="0" fontId="0" fillId="0" borderId="0" xfId="0"/>
    <xf numFmtId="0" fontId="5" fillId="0" borderId="0" xfId="1"/>
    <xf numFmtId="0" fontId="5" fillId="0" borderId="0" xfId="1" applyFont="1"/>
    <xf numFmtId="0" fontId="6" fillId="0" borderId="0" xfId="1" applyFont="1"/>
    <xf numFmtId="0" fontId="0" fillId="0" borderId="0" xfId="0" applyFont="1" applyFill="1"/>
    <xf numFmtId="0" fontId="8" fillId="0" borderId="0" xfId="0" applyFont="1" applyFill="1" applyBorder="1" applyAlignment="1">
      <alignment horizontal="left" vertical="center" wrapText="1"/>
    </xf>
    <xf numFmtId="0" fontId="8" fillId="0" borderId="0" xfId="0" applyFont="1" applyFill="1" applyBorder="1"/>
    <xf numFmtId="0" fontId="11" fillId="0" borderId="0" xfId="2" applyFont="1" applyAlignment="1">
      <alignment vertical="center"/>
    </xf>
    <xf numFmtId="0" fontId="3" fillId="0" borderId="0" xfId="2" applyFont="1" applyAlignment="1">
      <alignment vertical="center"/>
    </xf>
    <xf numFmtId="0" fontId="3" fillId="0" borderId="0" xfId="2" applyFont="1" applyFill="1"/>
    <xf numFmtId="0" fontId="11" fillId="0" borderId="0" xfId="2" applyFont="1" applyFill="1" applyAlignment="1">
      <alignment vertical="center"/>
    </xf>
    <xf numFmtId="0" fontId="3" fillId="0" borderId="0" xfId="2" applyFont="1" applyFill="1" applyAlignment="1">
      <alignment vertical="center"/>
    </xf>
    <xf numFmtId="0" fontId="3" fillId="0" borderId="1"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8" fillId="0" borderId="0" xfId="1" applyFont="1"/>
    <xf numFmtId="0" fontId="8" fillId="0" borderId="9" xfId="1" applyFont="1" applyBorder="1" applyAlignment="1">
      <alignment horizontal="center" vertical="center"/>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10" fillId="0" borderId="0" xfId="1" applyFont="1"/>
    <xf numFmtId="0" fontId="8" fillId="0" borderId="0" xfId="1" applyFont="1" applyBorder="1"/>
    <xf numFmtId="0" fontId="12" fillId="0" borderId="0" xfId="2" applyFont="1" applyAlignment="1">
      <alignment vertical="center"/>
    </xf>
    <xf numFmtId="0" fontId="3" fillId="0" borderId="0" xfId="2" applyFont="1" applyAlignment="1">
      <alignment vertical="center" wrapText="1"/>
    </xf>
    <xf numFmtId="0" fontId="3" fillId="0" borderId="2" xfId="2" applyFont="1" applyBorder="1" applyAlignment="1">
      <alignment vertical="center"/>
    </xf>
    <xf numFmtId="0" fontId="11" fillId="0" borderId="6" xfId="2" applyFont="1" applyBorder="1" applyAlignment="1">
      <alignment vertical="center"/>
    </xf>
    <xf numFmtId="0" fontId="10" fillId="0" borderId="0" xfId="2" applyFont="1" applyAlignment="1">
      <alignment vertical="center"/>
    </xf>
    <xf numFmtId="0" fontId="3" fillId="0" borderId="6" xfId="2" applyFont="1" applyBorder="1" applyAlignment="1">
      <alignment vertical="center"/>
    </xf>
    <xf numFmtId="0" fontId="11" fillId="0" borderId="0" xfId="2" quotePrefix="1" applyFont="1" applyAlignment="1">
      <alignment vertical="center"/>
    </xf>
    <xf numFmtId="0" fontId="14" fillId="0" borderId="0" xfId="2" applyFont="1" applyAlignment="1">
      <alignment vertical="center"/>
    </xf>
    <xf numFmtId="0" fontId="13" fillId="0" borderId="0" xfId="2" applyFont="1" applyFill="1" applyAlignment="1">
      <alignment horizontal="left" vertical="center" wrapText="1"/>
    </xf>
    <xf numFmtId="0" fontId="5" fillId="0" borderId="1" xfId="1" applyFont="1" applyBorder="1" applyAlignment="1">
      <alignment horizontal="center" vertical="center" wrapText="1"/>
    </xf>
    <xf numFmtId="0" fontId="11" fillId="0" borderId="1" xfId="2" applyFont="1" applyBorder="1" applyAlignment="1">
      <alignment horizontal="center" vertical="center"/>
    </xf>
    <xf numFmtId="166" fontId="11" fillId="0" borderId="0" xfId="5" applyNumberFormat="1" applyFont="1" applyFill="1" applyBorder="1" applyAlignment="1">
      <alignment vertical="center"/>
    </xf>
    <xf numFmtId="0" fontId="3" fillId="0" borderId="10" xfId="2" applyFont="1" applyBorder="1" applyAlignment="1">
      <alignment vertical="center"/>
    </xf>
    <xf numFmtId="0" fontId="3" fillId="0" borderId="7" xfId="2" applyFont="1" applyBorder="1" applyAlignment="1">
      <alignment vertical="center"/>
    </xf>
    <xf numFmtId="0" fontId="3" fillId="0" borderId="13" xfId="2" applyFont="1" applyBorder="1" applyAlignment="1">
      <alignment vertical="center"/>
    </xf>
    <xf numFmtId="0" fontId="3" fillId="0" borderId="0" xfId="2" applyFont="1" applyBorder="1" applyAlignment="1">
      <alignment vertical="center"/>
    </xf>
    <xf numFmtId="0" fontId="3" fillId="0" borderId="14" xfId="2" quotePrefix="1" applyFont="1" applyBorder="1" applyAlignment="1">
      <alignment vertical="center"/>
    </xf>
    <xf numFmtId="0" fontId="11" fillId="0" borderId="5" xfId="2" quotePrefix="1" applyFont="1" applyBorder="1" applyAlignment="1">
      <alignment vertical="center"/>
    </xf>
    <xf numFmtId="0" fontId="3" fillId="0" borderId="13" xfId="2" quotePrefix="1" applyFont="1" applyBorder="1" applyAlignment="1">
      <alignment vertical="center"/>
    </xf>
    <xf numFmtId="0" fontId="3" fillId="0" borderId="5" xfId="2" quotePrefix="1" applyFont="1" applyBorder="1" applyAlignment="1">
      <alignment vertical="center"/>
    </xf>
    <xf numFmtId="0" fontId="11" fillId="0" borderId="14" xfId="2" quotePrefix="1" applyFont="1" applyBorder="1" applyAlignment="1">
      <alignment vertical="center"/>
    </xf>
    <xf numFmtId="0" fontId="11" fillId="0" borderId="2" xfId="2" applyFont="1" applyBorder="1" applyAlignment="1">
      <alignment vertical="center"/>
    </xf>
    <xf numFmtId="0" fontId="0" fillId="0" borderId="0" xfId="0" applyFont="1" applyFill="1" applyAlignment="1">
      <alignment horizontal="right"/>
    </xf>
    <xf numFmtId="0" fontId="8" fillId="0" borderId="8" xfId="0" applyFont="1" applyFill="1" applyBorder="1" applyAlignment="1">
      <alignment horizontal="left" vertical="center" wrapText="1"/>
    </xf>
    <xf numFmtId="0" fontId="15" fillId="0" borderId="0" xfId="1" applyFont="1" applyFill="1"/>
    <xf numFmtId="0" fontId="9" fillId="0" borderId="7" xfId="0" applyFont="1" applyFill="1" applyBorder="1" applyAlignment="1">
      <alignment horizontal="center" vertical="center" wrapText="1"/>
    </xf>
    <xf numFmtId="0" fontId="11" fillId="0" borderId="0" xfId="2" applyFont="1" applyFill="1" applyAlignment="1">
      <alignment horizontal="right" vertical="center"/>
    </xf>
    <xf numFmtId="166" fontId="3" fillId="0" borderId="12" xfId="5" applyNumberFormat="1" applyFont="1" applyFill="1" applyBorder="1" applyAlignment="1">
      <alignment vertical="center"/>
    </xf>
    <xf numFmtId="166" fontId="11" fillId="0" borderId="1" xfId="5" applyNumberFormat="1" applyFont="1" applyFill="1" applyBorder="1" applyAlignment="1">
      <alignment vertical="center"/>
    </xf>
    <xf numFmtId="166" fontId="11" fillId="0" borderId="12" xfId="5" applyNumberFormat="1" applyFont="1" applyFill="1" applyBorder="1" applyAlignment="1">
      <alignment vertical="center"/>
    </xf>
    <xf numFmtId="0" fontId="9" fillId="0" borderId="1" xfId="0" applyFont="1" applyFill="1" applyBorder="1" applyAlignment="1">
      <alignment horizontal="center" vertical="center" wrapText="1"/>
    </xf>
    <xf numFmtId="166" fontId="8" fillId="0" borderId="1" xfId="27" applyNumberFormat="1" applyFont="1" applyFill="1" applyBorder="1" applyAlignment="1">
      <alignment horizontal="left" vertical="center" wrapText="1"/>
    </xf>
    <xf numFmtId="0" fontId="0" fillId="0" borderId="0" xfId="0" applyFont="1" applyFill="1" applyBorder="1"/>
    <xf numFmtId="0" fontId="16" fillId="0" borderId="0" xfId="0" applyFont="1" applyFill="1"/>
    <xf numFmtId="0" fontId="0" fillId="0" borderId="0" xfId="0" applyFont="1" applyFill="1" applyAlignment="1">
      <alignment vertical="center"/>
    </xf>
    <xf numFmtId="166" fontId="0" fillId="0" borderId="1" xfId="27" applyNumberFormat="1" applyFont="1" applyFill="1" applyBorder="1" applyAlignment="1">
      <alignment vertical="center"/>
    </xf>
    <xf numFmtId="0" fontId="8" fillId="0" borderId="0" xfId="0" applyFont="1" applyFill="1" applyBorder="1" applyAlignment="1">
      <alignment vertical="center"/>
    </xf>
    <xf numFmtId="166" fontId="0" fillId="0" borderId="5" xfId="27" applyNumberFormat="1" applyFont="1" applyFill="1" applyBorder="1" applyAlignment="1">
      <alignment vertical="center"/>
    </xf>
    <xf numFmtId="166" fontId="0" fillId="0" borderId="7" xfId="27" applyNumberFormat="1" applyFont="1" applyFill="1" applyBorder="1" applyAlignment="1">
      <alignment vertical="center"/>
    </xf>
    <xf numFmtId="0" fontId="0" fillId="0" borderId="5" xfId="0" applyFont="1" applyFill="1" applyBorder="1" applyAlignment="1">
      <alignment vertical="center"/>
    </xf>
    <xf numFmtId="0" fontId="0" fillId="0" borderId="7" xfId="0" applyFont="1" applyFill="1" applyBorder="1" applyAlignment="1">
      <alignment vertical="center"/>
    </xf>
    <xf numFmtId="166" fontId="11" fillId="0" borderId="1" xfId="0" applyNumberFormat="1" applyFont="1" applyFill="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0" fillId="0" borderId="0"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Alignment="1"/>
    <xf numFmtId="0" fontId="9" fillId="0" borderId="11" xfId="0" applyFont="1" applyFill="1" applyBorder="1" applyAlignment="1">
      <alignment horizontal="left" vertical="center" wrapText="1"/>
    </xf>
    <xf numFmtId="166" fontId="9" fillId="0" borderId="1" xfId="27" applyNumberFormat="1"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left" vertical="center" wrapText="1"/>
    </xf>
    <xf numFmtId="166" fontId="9" fillId="0" borderId="8" xfId="27" applyNumberFormat="1" applyFont="1" applyFill="1" applyBorder="1" applyAlignment="1">
      <alignment horizontal="left" vertical="center" wrapText="1"/>
    </xf>
    <xf numFmtId="166" fontId="9" fillId="0" borderId="11" xfId="27" applyNumberFormat="1" applyFont="1" applyFill="1" applyBorder="1" applyAlignment="1">
      <alignment horizontal="left" vertical="center" wrapText="1"/>
    </xf>
    <xf numFmtId="165" fontId="5" fillId="0" borderId="0" xfId="28" applyFont="1"/>
    <xf numFmtId="165" fontId="5" fillId="0" borderId="1" xfId="28" applyFont="1" applyBorder="1" applyAlignment="1">
      <alignment horizontal="center" vertical="center" wrapText="1"/>
    </xf>
    <xf numFmtId="168" fontId="8" fillId="0" borderId="1" xfId="28" applyNumberFormat="1" applyFont="1" applyFill="1" applyBorder="1" applyAlignment="1">
      <alignment horizontal="left" vertical="center" wrapText="1"/>
    </xf>
    <xf numFmtId="0" fontId="3" fillId="0" borderId="4" xfId="2" applyFont="1" applyFill="1" applyBorder="1" applyAlignment="1">
      <alignment horizontal="center" vertical="center" wrapText="1"/>
    </xf>
    <xf numFmtId="0" fontId="3" fillId="0" borderId="0" xfId="2" applyFont="1" applyFill="1" applyAlignment="1">
      <alignment horizontal="center" vertical="center"/>
    </xf>
    <xf numFmtId="0" fontId="3" fillId="0" borderId="0" xfId="2" applyFont="1" applyFill="1" applyBorder="1" applyAlignment="1">
      <alignment vertical="center"/>
    </xf>
    <xf numFmtId="0" fontId="11" fillId="0" borderId="0" xfId="2" applyFont="1" applyFill="1" applyBorder="1" applyAlignment="1">
      <alignment vertical="center"/>
    </xf>
    <xf numFmtId="0" fontId="11" fillId="0" borderId="11" xfId="2" applyFont="1" applyFill="1" applyBorder="1" applyAlignment="1">
      <alignment horizontal="right" vertical="center"/>
    </xf>
    <xf numFmtId="0" fontId="11"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2" applyFont="1" applyFill="1" applyAlignment="1">
      <alignment horizontal="center" vertical="center"/>
    </xf>
    <xf numFmtId="0" fontId="8" fillId="0" borderId="1" xfId="1" applyFont="1" applyBorder="1" applyAlignment="1">
      <alignment horizontal="center" vertical="center"/>
    </xf>
    <xf numFmtId="0" fontId="3" fillId="0" borderId="0" xfId="30" applyFont="1" applyAlignment="1">
      <alignment vertical="center"/>
    </xf>
    <xf numFmtId="0" fontId="14" fillId="0" borderId="0" xfId="30" applyFont="1" applyAlignment="1">
      <alignment vertical="center"/>
    </xf>
    <xf numFmtId="0" fontId="12" fillId="0" borderId="0" xfId="30" applyFont="1" applyAlignment="1">
      <alignment vertical="center"/>
    </xf>
    <xf numFmtId="0" fontId="3" fillId="0" borderId="10" xfId="30" applyFont="1" applyBorder="1" applyAlignment="1">
      <alignment vertical="center"/>
    </xf>
    <xf numFmtId="0" fontId="3" fillId="0" borderId="7" xfId="30" applyFont="1" applyBorder="1" applyAlignment="1">
      <alignment vertical="center"/>
    </xf>
    <xf numFmtId="0" fontId="11" fillId="0" borderId="1" xfId="30" applyFont="1" applyBorder="1" applyAlignment="1">
      <alignment horizontal="center" vertical="center"/>
    </xf>
    <xf numFmtId="0" fontId="3" fillId="0" borderId="0" xfId="30" applyFont="1" applyAlignment="1">
      <alignment vertical="center" wrapText="1"/>
    </xf>
    <xf numFmtId="166" fontId="11" fillId="0" borderId="1" xfId="31" applyNumberFormat="1" applyFont="1" applyFill="1" applyBorder="1" applyAlignment="1">
      <alignment vertical="center"/>
    </xf>
    <xf numFmtId="0" fontId="3" fillId="0" borderId="13" xfId="30" applyFont="1" applyBorder="1" applyAlignment="1">
      <alignment vertical="center"/>
    </xf>
    <xf numFmtId="0" fontId="3" fillId="0" borderId="0" xfId="30" applyFont="1" applyBorder="1" applyAlignment="1">
      <alignment vertical="center"/>
    </xf>
    <xf numFmtId="0" fontId="3" fillId="0" borderId="14" xfId="30" quotePrefix="1" applyFont="1" applyBorder="1" applyAlignment="1">
      <alignment vertical="center"/>
    </xf>
    <xf numFmtId="0" fontId="3" fillId="0" borderId="2" xfId="30" applyFont="1" applyBorder="1" applyAlignment="1">
      <alignment vertical="center"/>
    </xf>
    <xf numFmtId="166" fontId="3" fillId="0" borderId="12" xfId="31" applyNumberFormat="1" applyFont="1" applyFill="1" applyBorder="1" applyAlignment="1">
      <alignment vertical="center"/>
    </xf>
    <xf numFmtId="0" fontId="11" fillId="0" borderId="5" xfId="30" quotePrefix="1" applyFont="1" applyBorder="1" applyAlignment="1">
      <alignment vertical="center"/>
    </xf>
    <xf numFmtId="0" fontId="11" fillId="0" borderId="6" xfId="30" applyFont="1" applyBorder="1" applyAlignment="1">
      <alignment vertical="center"/>
    </xf>
    <xf numFmtId="0" fontId="10" fillId="0" borderId="0" xfId="30" applyFont="1" applyAlignment="1">
      <alignment vertical="center"/>
    </xf>
    <xf numFmtId="0" fontId="3" fillId="0" borderId="13" xfId="30" quotePrefix="1" applyFont="1" applyBorder="1" applyAlignment="1">
      <alignment vertical="center"/>
    </xf>
    <xf numFmtId="0" fontId="3" fillId="0" borderId="5" xfId="30" quotePrefix="1" applyFont="1" applyBorder="1" applyAlignment="1">
      <alignment vertical="center"/>
    </xf>
    <xf numFmtId="0" fontId="3" fillId="0" borderId="6" xfId="30" applyFont="1" applyBorder="1" applyAlignment="1">
      <alignment vertical="center"/>
    </xf>
    <xf numFmtId="0" fontId="11" fillId="0" borderId="14" xfId="30" quotePrefix="1" applyFont="1" applyBorder="1" applyAlignment="1">
      <alignment vertical="center"/>
    </xf>
    <xf numFmtId="0" fontId="11" fillId="0" borderId="2" xfId="30" applyFont="1" applyBorder="1" applyAlignment="1">
      <alignment vertical="center"/>
    </xf>
    <xf numFmtId="166" fontId="11" fillId="0" borderId="12" xfId="31" applyNumberFormat="1" applyFont="1" applyFill="1" applyBorder="1" applyAlignment="1">
      <alignment vertical="center"/>
    </xf>
    <xf numFmtId="0" fontId="11" fillId="0" borderId="0" xfId="30" quotePrefix="1" applyFont="1" applyAlignment="1">
      <alignment vertical="center"/>
    </xf>
    <xf numFmtId="0" fontId="11" fillId="0" borderId="0" xfId="30" applyFont="1" applyAlignment="1">
      <alignment vertical="center"/>
    </xf>
    <xf numFmtId="166" fontId="11" fillId="0" borderId="0" xfId="31" applyNumberFormat="1" applyFont="1" applyFill="1" applyBorder="1" applyAlignment="1">
      <alignment vertical="center"/>
    </xf>
    <xf numFmtId="0" fontId="8" fillId="0" borderId="0" xfId="4" applyFont="1"/>
    <xf numFmtId="0" fontId="8" fillId="0" borderId="0" xfId="4" applyFont="1" applyAlignment="1">
      <alignment horizontal="left"/>
    </xf>
    <xf numFmtId="0" fontId="17" fillId="0" borderId="1" xfId="4" applyFont="1" applyBorder="1" applyAlignment="1">
      <alignment horizontal="center" wrapText="1"/>
    </xf>
    <xf numFmtId="0" fontId="17" fillId="0" borderId="1" xfId="4" applyFont="1" applyBorder="1" applyAlignment="1">
      <alignment horizontal="left" wrapText="1"/>
    </xf>
    <xf numFmtId="0" fontId="18"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16" xfId="4" applyFont="1" applyBorder="1" applyAlignment="1">
      <alignment horizontal="center" wrapText="1"/>
    </xf>
    <xf numFmtId="0" fontId="17" fillId="0" borderId="16" xfId="4" applyFont="1" applyBorder="1" applyAlignment="1">
      <alignment horizontal="right" vertical="center" wrapText="1"/>
    </xf>
    <xf numFmtId="0" fontId="17" fillId="0" borderId="4"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12" xfId="4" applyFont="1" applyBorder="1" applyAlignment="1">
      <alignment horizontal="left" vertical="center" wrapText="1"/>
    </xf>
    <xf numFmtId="0" fontId="8" fillId="0" borderId="0" xfId="4" applyFont="1" applyAlignment="1">
      <alignment vertical="center"/>
    </xf>
    <xf numFmtId="0" fontId="17" fillId="0" borderId="16" xfId="4" applyFont="1" applyBorder="1" applyAlignment="1">
      <alignment horizontal="center" vertical="center" wrapText="1"/>
    </xf>
    <xf numFmtId="0" fontId="17" fillId="0" borderId="16" xfId="4" applyFont="1" applyBorder="1" applyAlignment="1">
      <alignment horizontal="left" vertical="center" wrapText="1"/>
    </xf>
    <xf numFmtId="0" fontId="18" fillId="0" borderId="17" xfId="4" applyFont="1" applyBorder="1" applyAlignment="1">
      <alignment horizontal="center" vertical="center" wrapText="1"/>
    </xf>
    <xf numFmtId="0" fontId="18" fillId="0" borderId="17" xfId="4" applyFont="1" applyBorder="1" applyAlignment="1">
      <alignment horizontal="left" vertical="center" wrapText="1"/>
    </xf>
    <xf numFmtId="166" fontId="17" fillId="0" borderId="17" xfId="31" applyNumberFormat="1" applyFont="1" applyFill="1" applyBorder="1" applyAlignment="1">
      <alignment horizontal="right" vertical="center" wrapText="1"/>
    </xf>
    <xf numFmtId="0" fontId="18" fillId="0" borderId="4" xfId="4" applyFont="1" applyBorder="1" applyAlignment="1">
      <alignment horizontal="left" vertical="center" wrapText="1"/>
    </xf>
    <xf numFmtId="0" fontId="17" fillId="0" borderId="3" xfId="4" applyFont="1" applyBorder="1" applyAlignment="1">
      <alignment horizontal="center" vertical="center" wrapText="1"/>
    </xf>
    <xf numFmtId="0" fontId="17" fillId="0" borderId="3" xfId="4" applyFont="1" applyBorder="1" applyAlignment="1">
      <alignment horizontal="left" vertical="center" wrapText="1"/>
    </xf>
    <xf numFmtId="0" fontId="17" fillId="20" borderId="3" xfId="4" applyFont="1" applyFill="1" applyBorder="1" applyAlignment="1">
      <alignment horizontal="left" vertical="center" wrapText="1"/>
    </xf>
    <xf numFmtId="166" fontId="17" fillId="0" borderId="16" xfId="31" applyNumberFormat="1" applyFont="1" applyFill="1" applyBorder="1" applyAlignment="1">
      <alignment horizontal="right" vertical="center" wrapText="1"/>
    </xf>
    <xf numFmtId="0" fontId="9" fillId="0" borderId="12" xfId="4" applyFont="1" applyBorder="1" applyAlignment="1">
      <alignment horizontal="center" vertical="center" wrapText="1"/>
    </xf>
    <xf numFmtId="0" fontId="9" fillId="0" borderId="12" xfId="4" applyFont="1" applyBorder="1" applyAlignment="1">
      <alignment horizontal="left" vertical="center" wrapText="1"/>
    </xf>
    <xf numFmtId="166" fontId="17" fillId="0" borderId="12" xfId="31" applyNumberFormat="1" applyFont="1" applyFill="1" applyBorder="1" applyAlignment="1">
      <alignment horizontal="right" vertical="center" wrapText="1"/>
    </xf>
    <xf numFmtId="0" fontId="8" fillId="0" borderId="1" xfId="4" applyFont="1" applyBorder="1" applyAlignment="1">
      <alignment horizontal="center" vertical="center" wrapText="1"/>
    </xf>
    <xf numFmtId="0" fontId="8" fillId="0" borderId="1" xfId="4" applyFont="1" applyBorder="1" applyAlignment="1">
      <alignment horizontal="left" vertical="center" wrapText="1"/>
    </xf>
    <xf numFmtId="0" fontId="8" fillId="0" borderId="16" xfId="4" applyFont="1" applyBorder="1" applyAlignment="1">
      <alignment horizontal="center" vertical="center" wrapText="1"/>
    </xf>
    <xf numFmtId="0" fontId="8" fillId="0" borderId="16" xfId="4" applyFont="1" applyBorder="1" applyAlignment="1">
      <alignment horizontal="left" vertical="center" wrapText="1"/>
    </xf>
    <xf numFmtId="166" fontId="18" fillId="0" borderId="12" xfId="31" applyNumberFormat="1" applyFont="1" applyFill="1" applyBorder="1" applyAlignment="1">
      <alignment horizontal="right" vertical="center" wrapText="1"/>
    </xf>
    <xf numFmtId="0" fontId="18" fillId="0" borderId="1" xfId="4" applyFont="1" applyBorder="1" applyAlignment="1">
      <alignment horizontal="left" vertical="center" wrapText="1"/>
    </xf>
    <xf numFmtId="0" fontId="0" fillId="20" borderId="1" xfId="0" applyFont="1" applyFill="1" applyBorder="1" applyProtection="1">
      <protection locked="0"/>
    </xf>
    <xf numFmtId="0" fontId="8" fillId="20" borderId="1" xfId="0" applyFont="1" applyFill="1" applyBorder="1" applyAlignment="1" applyProtection="1">
      <alignment horizontal="left" vertical="center" wrapText="1"/>
      <protection locked="0"/>
    </xf>
    <xf numFmtId="166" fontId="8" fillId="20" borderId="1" xfId="27" applyNumberFormat="1" applyFont="1" applyFill="1" applyBorder="1" applyAlignment="1" applyProtection="1">
      <alignment horizontal="left" vertical="center" wrapText="1"/>
      <protection locked="0"/>
    </xf>
    <xf numFmtId="0" fontId="8" fillId="20" borderId="1" xfId="0" applyFont="1" applyFill="1" applyBorder="1" applyAlignment="1" applyProtection="1">
      <alignment horizontal="center" vertical="center" wrapText="1"/>
      <protection locked="0"/>
    </xf>
    <xf numFmtId="165" fontId="8" fillId="20" borderId="1" xfId="28" applyFont="1" applyFill="1" applyBorder="1" applyAlignment="1" applyProtection="1">
      <alignment horizontal="left" vertical="center" wrapText="1"/>
      <protection locked="0"/>
    </xf>
    <xf numFmtId="9" fontId="8" fillId="20" borderId="1" xfId="26" applyFont="1" applyFill="1" applyBorder="1" applyAlignment="1" applyProtection="1">
      <alignment horizontal="center" vertical="center" wrapText="1"/>
      <protection locked="0"/>
    </xf>
    <xf numFmtId="0" fontId="5" fillId="0" borderId="0" xfId="1" applyAlignment="1">
      <alignment vertical="center"/>
    </xf>
    <xf numFmtId="0" fontId="5" fillId="0" borderId="0" xfId="1" applyAlignment="1">
      <alignment horizontal="center" vertical="center"/>
    </xf>
    <xf numFmtId="165" fontId="5" fillId="0" borderId="0" xfId="28" applyFont="1" applyAlignment="1">
      <alignment vertical="center"/>
    </xf>
    <xf numFmtId="0" fontId="0" fillId="20" borderId="1" xfId="2" applyFont="1" applyFill="1" applyBorder="1" applyAlignment="1" applyProtection="1">
      <alignment vertical="center"/>
      <protection locked="0"/>
    </xf>
    <xf numFmtId="0" fontId="3" fillId="20" borderId="1" xfId="2" applyFont="1" applyFill="1" applyBorder="1" applyAlignment="1" applyProtection="1">
      <alignment vertical="center"/>
      <protection locked="0"/>
    </xf>
    <xf numFmtId="0" fontId="3" fillId="20" borderId="1" xfId="2" applyFont="1" applyFill="1" applyBorder="1" applyAlignment="1" applyProtection="1">
      <alignment horizontal="center" vertical="center"/>
      <protection locked="0"/>
    </xf>
    <xf numFmtId="0" fontId="8" fillId="0" borderId="0" xfId="1" applyFont="1" applyAlignment="1">
      <alignment wrapText="1"/>
    </xf>
    <xf numFmtId="166" fontId="8" fillId="0" borderId="1" xfId="27" applyNumberFormat="1" applyFont="1" applyFill="1" applyBorder="1" applyAlignment="1">
      <alignment horizontal="justify" vertical="center"/>
    </xf>
    <xf numFmtId="168" fontId="5" fillId="0" borderId="1" xfId="28" applyNumberFormat="1" applyFont="1" applyFill="1" applyBorder="1" applyAlignment="1">
      <alignment horizontal="justify" vertical="center"/>
    </xf>
    <xf numFmtId="0" fontId="8" fillId="0" borderId="0" xfId="1" applyFont="1" applyAlignment="1">
      <alignment vertical="center"/>
    </xf>
    <xf numFmtId="166" fontId="8" fillId="0" borderId="1" xfId="27" applyNumberFormat="1" applyFont="1" applyFill="1" applyBorder="1" applyAlignment="1">
      <alignment vertical="center"/>
    </xf>
    <xf numFmtId="9" fontId="8" fillId="0" borderId="0" xfId="3" applyFont="1" applyAlignment="1">
      <alignment vertical="center"/>
    </xf>
    <xf numFmtId="166" fontId="8" fillId="0" borderId="1" xfId="27" applyNumberFormat="1" applyFont="1" applyBorder="1" applyAlignment="1">
      <alignment vertical="center"/>
    </xf>
    <xf numFmtId="0" fontId="8" fillId="0" borderId="5" xfId="1" applyFont="1" applyBorder="1" applyAlignment="1">
      <alignment vertical="center"/>
    </xf>
    <xf numFmtId="0" fontId="8" fillId="0" borderId="6" xfId="1" applyFont="1" applyBorder="1" applyAlignment="1">
      <alignment vertical="center"/>
    </xf>
    <xf numFmtId="0" fontId="8" fillId="0" borderId="7" xfId="1" applyFont="1" applyBorder="1" applyAlignment="1">
      <alignment vertical="center"/>
    </xf>
    <xf numFmtId="166" fontId="8" fillId="0" borderId="3" xfId="27" applyNumberFormat="1" applyFont="1" applyBorder="1" applyAlignment="1">
      <alignment vertical="center"/>
    </xf>
    <xf numFmtId="0" fontId="8" fillId="0" borderId="0" xfId="1" applyFont="1" applyBorder="1" applyAlignment="1">
      <alignment vertical="center"/>
    </xf>
    <xf numFmtId="0" fontId="8" fillId="0" borderId="8" xfId="1" applyFont="1" applyBorder="1" applyAlignment="1">
      <alignment vertical="center"/>
    </xf>
    <xf numFmtId="166" fontId="8" fillId="0" borderId="3" xfId="27" applyNumberFormat="1" applyFont="1" applyFill="1" applyBorder="1" applyAlignment="1">
      <alignment vertical="center"/>
    </xf>
    <xf numFmtId="0" fontId="8" fillId="0" borderId="2" xfId="1" applyFont="1" applyBorder="1" applyAlignment="1">
      <alignment vertical="center"/>
    </xf>
    <xf numFmtId="166" fontId="8" fillId="0" borderId="12" xfId="27" applyNumberFormat="1" applyFont="1" applyFill="1" applyBorder="1" applyAlignment="1">
      <alignment vertical="center"/>
    </xf>
    <xf numFmtId="0" fontId="8" fillId="21" borderId="5" xfId="1" applyFont="1" applyFill="1" applyBorder="1" applyAlignment="1">
      <alignment vertical="center"/>
    </xf>
    <xf numFmtId="168" fontId="8" fillId="0" borderId="1" xfId="28" applyNumberFormat="1" applyFont="1" applyFill="1" applyBorder="1" applyAlignment="1">
      <alignment horizontal="center" vertical="center"/>
    </xf>
    <xf numFmtId="0" fontId="8" fillId="20" borderId="1" xfId="1" applyFont="1" applyFill="1" applyBorder="1" applyAlignment="1" applyProtection="1">
      <alignment horizontal="justify" vertical="center"/>
      <protection locked="0"/>
    </xf>
    <xf numFmtId="165" fontId="8" fillId="20" borderId="1" xfId="28" applyFont="1" applyFill="1" applyBorder="1" applyAlignment="1" applyProtection="1">
      <alignment horizontal="justify" vertical="center"/>
      <protection locked="0"/>
    </xf>
    <xf numFmtId="164" fontId="8" fillId="20" borderId="1" xfId="27" applyNumberFormat="1" applyFont="1" applyFill="1" applyBorder="1" applyAlignment="1" applyProtection="1">
      <alignment horizontal="justify" vertical="center"/>
      <protection locked="0"/>
    </xf>
    <xf numFmtId="166" fontId="8" fillId="20" borderId="1" xfId="27" applyNumberFormat="1" applyFont="1" applyFill="1" applyBorder="1" applyAlignment="1" applyProtection="1">
      <alignment horizontal="justify" vertical="center"/>
      <protection locked="0"/>
    </xf>
    <xf numFmtId="0" fontId="8" fillId="20" borderId="1" xfId="1" applyFont="1" applyFill="1" applyBorder="1" applyAlignment="1" applyProtection="1">
      <alignment horizontal="center" vertical="center"/>
      <protection locked="0"/>
    </xf>
    <xf numFmtId="168" fontId="8" fillId="20" borderId="1" xfId="28" applyNumberFormat="1" applyFont="1" applyFill="1" applyBorder="1" applyAlignment="1" applyProtection="1">
      <alignment horizontal="justify" vertical="center"/>
      <protection locked="0"/>
    </xf>
    <xf numFmtId="165" fontId="9" fillId="20" borderId="1" xfId="28" applyNumberFormat="1" applyFont="1" applyFill="1" applyBorder="1" applyAlignment="1" applyProtection="1">
      <alignment horizontal="center" vertical="center"/>
      <protection locked="0"/>
    </xf>
    <xf numFmtId="9" fontId="8" fillId="20" borderId="1" xfId="26" applyFont="1" applyFill="1" applyBorder="1" applyAlignment="1" applyProtection="1">
      <alignment horizontal="center" vertical="center"/>
      <protection locked="0"/>
    </xf>
    <xf numFmtId="166" fontId="11" fillId="21" borderId="1" xfId="5" applyNumberFormat="1" applyFont="1" applyFill="1" applyBorder="1" applyAlignment="1" applyProtection="1">
      <alignment vertical="center"/>
      <protection locked="0"/>
    </xf>
    <xf numFmtId="166" fontId="3" fillId="20" borderId="4" xfId="5" applyNumberFormat="1" applyFont="1" applyFill="1" applyBorder="1" applyAlignment="1" applyProtection="1">
      <alignment vertical="center"/>
      <protection locked="0"/>
    </xf>
    <xf numFmtId="0" fontId="3" fillId="20" borderId="0" xfId="2" applyFont="1" applyFill="1" applyBorder="1" applyAlignment="1" applyProtection="1">
      <alignment vertical="center"/>
      <protection locked="0"/>
    </xf>
    <xf numFmtId="166" fontId="3" fillId="20" borderId="1" xfId="5" applyNumberFormat="1" applyFont="1" applyFill="1" applyBorder="1" applyAlignment="1" applyProtection="1">
      <alignment vertical="center"/>
      <protection locked="0"/>
    </xf>
    <xf numFmtId="0" fontId="3" fillId="0" borderId="0" xfId="2" applyFont="1" applyFill="1" applyAlignment="1">
      <alignment horizontal="right" vertical="center"/>
    </xf>
    <xf numFmtId="0" fontId="22" fillId="0" borderId="0" xfId="30" applyFont="1" applyAlignment="1">
      <alignment vertical="center"/>
    </xf>
    <xf numFmtId="0" fontId="16" fillId="0" borderId="0" xfId="1" applyFont="1"/>
    <xf numFmtId="0" fontId="14" fillId="0" borderId="0" xfId="2" applyFont="1" applyFill="1"/>
    <xf numFmtId="166" fontId="3" fillId="20" borderId="1" xfId="27" applyNumberFormat="1" applyFont="1" applyFill="1" applyBorder="1" applyAlignment="1" applyProtection="1">
      <alignment horizontal="center" vertical="center"/>
      <protection locked="0"/>
    </xf>
    <xf numFmtId="10" fontId="3" fillId="20" borderId="1" xfId="3" applyNumberFormat="1" applyFont="1" applyFill="1" applyBorder="1" applyAlignment="1" applyProtection="1">
      <alignment horizontal="center" vertical="center"/>
      <protection locked="0"/>
    </xf>
    <xf numFmtId="166" fontId="3" fillId="0" borderId="4" xfId="27" applyNumberFormat="1" applyFont="1" applyFill="1" applyBorder="1" applyAlignment="1">
      <alignment horizontal="center" vertical="center"/>
    </xf>
    <xf numFmtId="166" fontId="0" fillId="0" borderId="1" xfId="27" applyNumberFormat="1" applyFont="1" applyFill="1" applyBorder="1" applyAlignment="1">
      <alignment horizontal="center" vertical="center"/>
    </xf>
    <xf numFmtId="166" fontId="3" fillId="0" borderId="1" xfId="27" applyNumberFormat="1" applyFont="1" applyFill="1" applyBorder="1" applyAlignment="1">
      <alignment horizontal="center" vertical="center"/>
    </xf>
    <xf numFmtId="166" fontId="11" fillId="0" borderId="1" xfId="27" applyNumberFormat="1" applyFont="1" applyFill="1" applyBorder="1" applyAlignment="1">
      <alignment horizontal="center" vertical="center"/>
    </xf>
    <xf numFmtId="166" fontId="11" fillId="0" borderId="4" xfId="27" applyNumberFormat="1"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11" fillId="0" borderId="2" xfId="2" applyFont="1" applyFill="1" applyBorder="1" applyAlignment="1">
      <alignment horizontal="right" vertical="center"/>
    </xf>
    <xf numFmtId="0" fontId="3" fillId="0" borderId="2" xfId="2" applyFont="1" applyFill="1" applyBorder="1" applyAlignment="1">
      <alignment vertical="center"/>
    </xf>
    <xf numFmtId="9" fontId="8" fillId="21" borderId="10" xfId="26" applyFont="1" applyFill="1" applyBorder="1" applyAlignment="1" applyProtection="1">
      <alignment vertical="center"/>
      <protection locked="0"/>
    </xf>
    <xf numFmtId="168" fontId="8" fillId="0" borderId="13" xfId="28" applyNumberFormat="1" applyFont="1" applyBorder="1" applyAlignment="1">
      <alignment vertical="center"/>
    </xf>
    <xf numFmtId="0" fontId="5" fillId="20" borderId="1" xfId="0" applyFont="1" applyFill="1" applyBorder="1" applyAlignment="1" applyProtection="1">
      <alignment horizontal="left" vertical="center" wrapText="1"/>
      <protection locked="0"/>
    </xf>
    <xf numFmtId="0" fontId="11" fillId="0" borderId="2" xfId="2" applyFont="1" applyFill="1" applyBorder="1" applyAlignment="1" applyProtection="1">
      <alignment horizontal="left" vertical="center" wrapText="1"/>
      <protection locked="0"/>
    </xf>
    <xf numFmtId="0" fontId="8" fillId="20" borderId="1" xfId="1" applyFont="1" applyFill="1" applyBorder="1" applyAlignment="1" applyProtection="1">
      <alignment horizontal="justify" vertical="center" wrapText="1"/>
      <protection locked="0"/>
    </xf>
    <xf numFmtId="0" fontId="11" fillId="0" borderId="6" xfId="2" applyFont="1" applyFill="1" applyBorder="1" applyAlignment="1">
      <alignment horizontal="center" vertical="center"/>
    </xf>
    <xf numFmtId="0" fontId="11" fillId="0" borderId="7" xfId="2" applyFont="1" applyFill="1" applyBorder="1" applyAlignment="1">
      <alignment horizontal="center" vertical="center"/>
    </xf>
    <xf numFmtId="0" fontId="3" fillId="0" borderId="10" xfId="2" applyFont="1" applyFill="1" applyBorder="1" applyAlignment="1">
      <alignment horizontal="center" vertical="center" wrapText="1"/>
    </xf>
    <xf numFmtId="166" fontId="11" fillId="0" borderId="5" xfId="27" applyNumberFormat="1" applyFont="1" applyFill="1" applyBorder="1" applyAlignment="1">
      <alignment horizontal="center" vertical="center"/>
    </xf>
    <xf numFmtId="0" fontId="0" fillId="0" borderId="1" xfId="2" applyFont="1" applyFill="1" applyBorder="1" applyAlignment="1">
      <alignment horizontal="center" vertical="center" wrapText="1"/>
    </xf>
    <xf numFmtId="0" fontId="0" fillId="0" borderId="13" xfId="2" quotePrefix="1" applyFont="1" applyBorder="1" applyAlignment="1">
      <alignment vertical="center"/>
    </xf>
    <xf numFmtId="0" fontId="0" fillId="0" borderId="13" xfId="30" quotePrefix="1" applyFont="1" applyBorder="1" applyAlignment="1">
      <alignment vertical="center"/>
    </xf>
    <xf numFmtId="0" fontId="8" fillId="0" borderId="1" xfId="1" applyFont="1" applyBorder="1" applyAlignment="1">
      <alignment horizontal="center" vertical="center"/>
    </xf>
    <xf numFmtId="0" fontId="8" fillId="0" borderId="0" xfId="1" applyFont="1"/>
    <xf numFmtId="0" fontId="8" fillId="20" borderId="1" xfId="1" applyFont="1" applyFill="1" applyBorder="1" applyAlignment="1" applyProtection="1">
      <alignment horizontal="justify" vertical="center"/>
      <protection locked="0"/>
    </xf>
    <xf numFmtId="0" fontId="0" fillId="0" borderId="0" xfId="42" applyFont="1" applyFill="1" applyAlignment="1">
      <alignment horizontal="right" vertical="center"/>
    </xf>
    <xf numFmtId="166" fontId="11" fillId="21" borderId="1" xfId="31" applyNumberFormat="1" applyFont="1" applyFill="1" applyBorder="1" applyAlignment="1" applyProtection="1">
      <alignment vertical="center"/>
      <protection locked="0"/>
    </xf>
    <xf numFmtId="166" fontId="3" fillId="20" borderId="4" xfId="31" applyNumberFormat="1" applyFont="1" applyFill="1" applyBorder="1" applyAlignment="1" applyProtection="1">
      <alignment vertical="center"/>
      <protection locked="0"/>
    </xf>
    <xf numFmtId="0" fontId="3" fillId="20" borderId="0" xfId="30" applyFont="1" applyFill="1" applyBorder="1" applyAlignment="1" applyProtection="1">
      <alignment vertical="center"/>
      <protection locked="0"/>
    </xf>
    <xf numFmtId="166" fontId="3" fillId="20" borderId="1" xfId="31" applyNumberFormat="1" applyFont="1" applyFill="1" applyBorder="1" applyAlignment="1" applyProtection="1">
      <alignment vertical="center"/>
      <protection locked="0"/>
    </xf>
    <xf numFmtId="166" fontId="17" fillId="20" borderId="16" xfId="31" applyNumberFormat="1" applyFont="1" applyFill="1" applyBorder="1" applyAlignment="1" applyProtection="1">
      <alignment horizontal="right" wrapText="1"/>
      <protection locked="0"/>
    </xf>
    <xf numFmtId="166" fontId="17" fillId="20" borderId="12" xfId="31" applyNumberFormat="1" applyFont="1" applyFill="1" applyBorder="1" applyAlignment="1" applyProtection="1">
      <alignment horizontal="right" vertical="center" wrapText="1"/>
      <protection locked="0"/>
    </xf>
    <xf numFmtId="166" fontId="17" fillId="20" borderId="16" xfId="31" applyNumberFormat="1" applyFont="1" applyFill="1" applyBorder="1" applyAlignment="1" applyProtection="1">
      <alignment horizontal="right" vertical="center" wrapText="1"/>
      <protection locked="0"/>
    </xf>
    <xf numFmtId="166" fontId="17" fillId="0" borderId="4" xfId="31" applyNumberFormat="1" applyFont="1" applyFill="1" applyBorder="1" applyAlignment="1" applyProtection="1">
      <alignment horizontal="right" vertical="center" wrapText="1"/>
      <protection locked="0"/>
    </xf>
    <xf numFmtId="166" fontId="17" fillId="20" borderId="3" xfId="31" applyNumberFormat="1" applyFont="1" applyFill="1" applyBorder="1" applyAlignment="1" applyProtection="1">
      <alignment horizontal="right" vertical="center" wrapText="1"/>
      <protection locked="0"/>
    </xf>
    <xf numFmtId="166" fontId="17" fillId="20" borderId="1" xfId="31" applyNumberFormat="1" applyFont="1" applyFill="1" applyBorder="1" applyAlignment="1" applyProtection="1">
      <alignment horizontal="right" vertical="center" wrapText="1"/>
      <protection locked="0"/>
    </xf>
    <xf numFmtId="166" fontId="8" fillId="20" borderId="16" xfId="31" applyNumberFormat="1" applyFont="1" applyFill="1" applyBorder="1" applyAlignment="1" applyProtection="1">
      <alignment horizontal="right" vertical="center" wrapText="1"/>
      <protection locked="0"/>
    </xf>
    <xf numFmtId="0" fontId="18" fillId="20" borderId="1" xfId="4" applyFont="1" applyFill="1" applyBorder="1" applyAlignment="1" applyProtection="1">
      <alignment horizontal="right" vertical="center" wrapText="1"/>
      <protection locked="0"/>
    </xf>
    <xf numFmtId="0" fontId="11" fillId="21" borderId="0" xfId="30" applyFont="1" applyFill="1" applyAlignment="1" applyProtection="1">
      <alignment vertical="center"/>
      <protection locked="0"/>
    </xf>
    <xf numFmtId="0" fontId="17" fillId="0" borderId="4" xfId="4" applyFont="1" applyBorder="1" applyAlignment="1" applyProtection="1">
      <alignment horizontal="center" vertical="center" wrapText="1"/>
      <protection locked="0"/>
    </xf>
    <xf numFmtId="0" fontId="0" fillId="0" borderId="0" xfId="2" applyFont="1" applyFill="1" applyAlignment="1">
      <alignment horizontal="right" vertical="center"/>
    </xf>
    <xf numFmtId="0" fontId="8" fillId="0" borderId="10" xfId="4" applyFont="1" applyBorder="1"/>
    <xf numFmtId="0" fontId="8" fillId="0" borderId="8" xfId="4" applyFont="1" applyBorder="1"/>
    <xf numFmtId="0" fontId="8" fillId="0" borderId="11" xfId="4" applyFont="1" applyBorder="1"/>
    <xf numFmtId="0" fontId="26" fillId="0" borderId="0" xfId="0" applyFont="1" applyAlignment="1">
      <alignment vertical="center" wrapText="1"/>
    </xf>
    <xf numFmtId="0" fontId="28" fillId="0" borderId="0" xfId="0" applyFont="1" applyAlignment="1">
      <alignment vertical="center" wrapText="1"/>
    </xf>
    <xf numFmtId="0" fontId="0" fillId="0" borderId="0" xfId="0" applyAlignment="1">
      <alignment wrapText="1"/>
    </xf>
    <xf numFmtId="0" fontId="27" fillId="0" borderId="3" xfId="0" applyFont="1" applyBorder="1" applyAlignment="1">
      <alignment vertical="center" wrapText="1"/>
    </xf>
    <xf numFmtId="0" fontId="28" fillId="0" borderId="12" xfId="0" applyFont="1" applyBorder="1" applyAlignment="1">
      <alignment vertical="center" wrapText="1"/>
    </xf>
    <xf numFmtId="0" fontId="14" fillId="0" borderId="0" xfId="0" applyFont="1" applyAlignment="1">
      <alignment vertical="center" wrapText="1"/>
    </xf>
    <xf numFmtId="0" fontId="11" fillId="0" borderId="0" xfId="0" applyFont="1" applyFill="1" applyAlignment="1">
      <alignment horizontal="right" vertical="center"/>
    </xf>
    <xf numFmtId="0" fontId="11" fillId="0" borderId="9" xfId="0" applyFont="1" applyFill="1" applyBorder="1" applyAlignment="1">
      <alignment horizontal="right" vertical="center"/>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20" borderId="5" xfId="2" applyFont="1" applyFill="1" applyBorder="1" applyAlignment="1" applyProtection="1">
      <alignment horizontal="center" vertical="center" wrapText="1"/>
      <protection locked="0"/>
    </xf>
    <xf numFmtId="0" fontId="11" fillId="20" borderId="6" xfId="2" applyFont="1" applyFill="1" applyBorder="1" applyAlignment="1" applyProtection="1">
      <alignment horizontal="center" vertical="center" wrapText="1"/>
      <protection locked="0"/>
    </xf>
    <xf numFmtId="0" fontId="11" fillId="20" borderId="7" xfId="2" applyFont="1" applyFill="1" applyBorder="1" applyAlignment="1" applyProtection="1">
      <alignment horizontal="center" vertical="center" wrapText="1"/>
      <protection locked="0"/>
    </xf>
    <xf numFmtId="0" fontId="21" fillId="0" borderId="0" xfId="2" applyFont="1" applyFill="1" applyAlignment="1">
      <alignment horizontal="left" vertical="center" wrapText="1"/>
    </xf>
    <xf numFmtId="0" fontId="20" fillId="0" borderId="0" xfId="2" applyFont="1" applyFill="1" applyAlignment="1">
      <alignment horizontal="left" vertical="center" wrapText="1"/>
    </xf>
    <xf numFmtId="0" fontId="3" fillId="0" borderId="2" xfId="2" applyFont="1" applyFill="1" applyBorder="1" applyAlignment="1">
      <alignment horizontal="right" vertical="center"/>
    </xf>
    <xf numFmtId="0" fontId="0" fillId="0" borderId="2" xfId="2" applyFont="1" applyFill="1" applyBorder="1" applyAlignment="1">
      <alignment horizontal="center" vertical="center"/>
    </xf>
    <xf numFmtId="0" fontId="3" fillId="0" borderId="2" xfId="2" applyFont="1" applyFill="1" applyBorder="1" applyAlignment="1">
      <alignment horizontal="center" vertical="center"/>
    </xf>
    <xf numFmtId="0" fontId="11" fillId="0" borderId="0" xfId="2" applyFont="1" applyFill="1" applyAlignment="1">
      <alignment horizontal="center" vertical="center"/>
    </xf>
    <xf numFmtId="0" fontId="23" fillId="0" borderId="0" xfId="2" applyFont="1" applyFill="1" applyBorder="1" applyAlignment="1">
      <alignment horizontal="left" vertical="center" wrapText="1"/>
    </xf>
    <xf numFmtId="0" fontId="3" fillId="0" borderId="0" xfId="2" applyFont="1" applyFill="1" applyBorder="1" applyAlignment="1">
      <alignment horizontal="left" vertical="center" wrapText="1"/>
    </xf>
    <xf numFmtId="0" fontId="11" fillId="20" borderId="0" xfId="42" applyFont="1" applyFill="1" applyBorder="1" applyAlignment="1" applyProtection="1">
      <alignment horizontal="left" vertical="center" wrapText="1"/>
      <protection locked="0"/>
    </xf>
    <xf numFmtId="0" fontId="8" fillId="21" borderId="6" xfId="1" applyFont="1" applyFill="1" applyBorder="1" applyAlignment="1" applyProtection="1">
      <alignment horizontal="left" vertical="center"/>
      <protection locked="0"/>
    </xf>
    <xf numFmtId="0" fontId="8" fillId="21" borderId="7" xfId="1" applyFont="1" applyFill="1" applyBorder="1" applyAlignment="1" applyProtection="1">
      <alignment horizontal="left" vertical="center"/>
      <protection locked="0"/>
    </xf>
    <xf numFmtId="0" fontId="9" fillId="0" borderId="10" xfId="1" applyFont="1" applyBorder="1" applyAlignment="1">
      <alignment horizontal="left" vertical="center"/>
    </xf>
    <xf numFmtId="0" fontId="9" fillId="0" borderId="8" xfId="1" applyFont="1" applyBorder="1" applyAlignment="1">
      <alignment horizontal="left" vertical="center"/>
    </xf>
    <xf numFmtId="0" fontId="9" fillId="0" borderId="11" xfId="1" applyFont="1" applyBorder="1" applyAlignment="1">
      <alignment horizontal="left" vertical="center"/>
    </xf>
    <xf numFmtId="0" fontId="9" fillId="0" borderId="7" xfId="1" applyFont="1" applyBorder="1" applyAlignment="1">
      <alignment horizontal="center" vertical="center"/>
    </xf>
    <xf numFmtId="0" fontId="9" fillId="0" borderId="1"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8" fillId="0" borderId="1" xfId="1" applyFont="1" applyBorder="1" applyAlignment="1">
      <alignment horizontal="center"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8" fillId="0" borderId="5" xfId="1" quotePrefix="1" applyFont="1" applyBorder="1" applyAlignment="1">
      <alignment horizontal="left" vertical="center"/>
    </xf>
    <xf numFmtId="0" fontId="8" fillId="0" borderId="6" xfId="1" quotePrefix="1" applyFont="1" applyBorder="1" applyAlignment="1">
      <alignment horizontal="left" vertical="center"/>
    </xf>
    <xf numFmtId="0" fontId="8" fillId="0" borderId="7" xfId="1" quotePrefix="1" applyFont="1" applyBorder="1" applyAlignment="1">
      <alignment horizontal="left" vertical="center"/>
    </xf>
    <xf numFmtId="0" fontId="11" fillId="0" borderId="1" xfId="2" applyFont="1" applyBorder="1" applyAlignment="1">
      <alignment horizontal="left" vertical="center"/>
    </xf>
    <xf numFmtId="0" fontId="11" fillId="0" borderId="5" xfId="2" applyFont="1" applyBorder="1" applyAlignment="1">
      <alignment horizontal="left" vertical="center"/>
    </xf>
    <xf numFmtId="0" fontId="11" fillId="20" borderId="0" xfId="2" applyFont="1" applyFill="1" applyBorder="1" applyAlignment="1" applyProtection="1">
      <alignment horizontal="left" vertical="center" wrapText="1"/>
      <protection locked="0"/>
    </xf>
    <xf numFmtId="0" fontId="11" fillId="0" borderId="1" xfId="30" applyFont="1" applyBorder="1" applyAlignment="1">
      <alignment horizontal="left" vertical="center"/>
    </xf>
    <xf numFmtId="0" fontId="11" fillId="0" borderId="5" xfId="30" applyFont="1" applyBorder="1" applyAlignment="1">
      <alignment horizontal="left" vertical="center"/>
    </xf>
    <xf numFmtId="0" fontId="16" fillId="0" borderId="0" xfId="4" applyFont="1" applyAlignment="1">
      <alignment horizontal="left"/>
    </xf>
    <xf numFmtId="0" fontId="8" fillId="20" borderId="4" xfId="4" applyFont="1" applyFill="1" applyBorder="1" applyAlignment="1" applyProtection="1">
      <alignment horizontal="center" vertical="center"/>
      <protection locked="0"/>
    </xf>
    <xf numFmtId="0" fontId="8" fillId="20" borderId="12" xfId="4" applyFont="1" applyFill="1" applyBorder="1" applyAlignment="1" applyProtection="1">
      <alignment horizontal="center" vertical="center"/>
      <protection locked="0"/>
    </xf>
    <xf numFmtId="0" fontId="8" fillId="0" borderId="14" xfId="4" applyFont="1" applyBorder="1" applyAlignment="1">
      <alignment horizontal="center"/>
    </xf>
    <xf numFmtId="0" fontId="8" fillId="0" borderId="2" xfId="4" applyFont="1" applyBorder="1" applyAlignment="1">
      <alignment horizontal="center"/>
    </xf>
    <xf numFmtId="0" fontId="8" fillId="0" borderId="15" xfId="4" applyFont="1" applyBorder="1" applyAlignment="1">
      <alignment horizontal="center"/>
    </xf>
  </cellXfs>
  <cellStyles count="44">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Komma" xfId="28" builtinId="3"/>
    <cellStyle name="Prozent" xfId="26" builtinId="5"/>
    <cellStyle name="Prozent 2" xfId="3"/>
    <cellStyle name="Prozent 2 2" xfId="29"/>
    <cellStyle name="Prozent 2 2 2" xfId="41"/>
    <cellStyle name="Prozent 2 2 3" xfId="35"/>
    <cellStyle name="Prozent 2 3" xfId="39"/>
    <cellStyle name="Prozent 2 4" xfId="33"/>
    <cellStyle name="Standard" xfId="0" builtinId="0"/>
    <cellStyle name="Standard 2" xfId="1"/>
    <cellStyle name="Standard 2 2" xfId="2"/>
    <cellStyle name="Standard 2 2 2" xfId="4"/>
    <cellStyle name="Standard 2 2 3" xfId="30"/>
    <cellStyle name="Standard 2 2 3 2" xfId="42"/>
    <cellStyle name="Standard 2 2 3 3" xfId="36"/>
    <cellStyle name="Standard 2 2 4" xfId="38"/>
    <cellStyle name="Standard 2 2 5" xfId="32"/>
    <cellStyle name="Standard 3" xfId="24"/>
    <cellStyle name="Währung" xfId="27" builtinId="4"/>
    <cellStyle name="Währung 2" xfId="25"/>
    <cellStyle name="Währung 3" xfId="5"/>
    <cellStyle name="Währung 3 2" xfId="31"/>
    <cellStyle name="Währung 3 2 2" xfId="43"/>
    <cellStyle name="Währung 3 2 3" xfId="37"/>
    <cellStyle name="Währung 3 3" xfId="40"/>
    <cellStyle name="Währung 3 4" xfId="34"/>
  </cellStyles>
  <dxfs count="0"/>
  <tableStyles count="0" defaultTableStyle="TableStyleMedium2" defaultPivotStyle="PivotStyleLight16"/>
  <colors>
    <mruColors>
      <color rgb="FFF2F2F2"/>
      <color rgb="FF2E5DAD"/>
      <color rgb="FF68AE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2</xdr:col>
      <xdr:colOff>1260475</xdr:colOff>
      <xdr:row>67</xdr:row>
      <xdr:rowOff>133351</xdr:rowOff>
    </xdr:from>
    <xdr:to>
      <xdr:col>8</xdr:col>
      <xdr:colOff>161925</xdr:colOff>
      <xdr:row>84</xdr:row>
      <xdr:rowOff>152400</xdr:rowOff>
    </xdr:to>
    <xdr:sp macro="" textlink="">
      <xdr:nvSpPr>
        <xdr:cNvPr id="2" name="Text Box 1"/>
        <xdr:cNvSpPr txBox="1">
          <a:spLocks noChangeArrowheads="1"/>
        </xdr:cNvSpPr>
      </xdr:nvSpPr>
      <xdr:spPr bwMode="auto">
        <a:xfrm>
          <a:off x="3232150" y="10734676"/>
          <a:ext cx="6645275" cy="3095624"/>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1050" b="1" i="1" u="none" strike="noStrike" baseline="0">
              <a:solidFill>
                <a:srgbClr val="2E5DAD"/>
              </a:solidFill>
              <a:latin typeface="Arial" pitchFamily="34" charset="0"/>
              <a:cs typeface="Arial" pitchFamily="34" charset="0"/>
            </a:rPr>
            <a:t>Info:</a:t>
          </a:r>
        </a:p>
        <a:p>
          <a:pPr algn="l" rtl="0">
            <a:defRPr sz="1000"/>
          </a:pPr>
          <a:endParaRPr lang="en-GB" sz="1050" b="1" i="1" u="none" strike="noStrike" baseline="0">
            <a:solidFill>
              <a:srgbClr val="2E5DAD"/>
            </a:solidFill>
            <a:latin typeface="Arial" pitchFamily="34" charset="0"/>
            <a:cs typeface="Arial" pitchFamily="34" charset="0"/>
          </a:endParaRPr>
        </a:p>
        <a:p>
          <a:pPr algn="l" rtl="0">
            <a:defRPr sz="1000"/>
          </a:pPr>
          <a:r>
            <a:rPr lang="en-GB" sz="1050" b="1" i="1" u="none" strike="noStrike" baseline="0">
              <a:solidFill>
                <a:srgbClr val="2E5DAD"/>
              </a:solidFill>
              <a:latin typeface="Arial" pitchFamily="34" charset="0"/>
              <a:cs typeface="Arial" pitchFamily="34" charset="0"/>
            </a:rPr>
            <a:t>Anhaltspunkte für die Nutzungsdauer von Maschinen und Geräten</a:t>
          </a:r>
        </a:p>
        <a:p>
          <a:pPr algn="l" rtl="0">
            <a:defRPr sz="1000"/>
          </a:pPr>
          <a:endParaRPr lang="en-GB" sz="1050" b="1" i="1" u="none" strike="noStrike" baseline="0">
            <a:solidFill>
              <a:srgbClr val="2E5DAD"/>
            </a:solidFill>
            <a:latin typeface="Arial" pitchFamily="34" charset="0"/>
            <a:cs typeface="Arial" pitchFamily="34" charset="0"/>
          </a:endParaRPr>
        </a:p>
        <a:p>
          <a:pPr algn="l" rtl="0">
            <a:defRPr sz="1000"/>
          </a:pPr>
          <a:r>
            <a:rPr lang="en-GB" sz="1050" b="1" i="1" u="none" strike="noStrike" baseline="0">
              <a:solidFill>
                <a:srgbClr val="2E5DAD"/>
              </a:solidFill>
              <a:latin typeface="Arial" pitchFamily="34" charset="0"/>
              <a:cs typeface="Arial" pitchFamily="34" charset="0"/>
            </a:rPr>
            <a:t>Maschinen Nutzungsdauer nach ÖKL Nutzungsdauer bei geringer Beanspruchung </a:t>
          </a:r>
          <a:endParaRPr lang="en-GB" sz="1050" b="0" i="1" u="none" strike="noStrike" baseline="0">
            <a:solidFill>
              <a:srgbClr val="2E5DAD"/>
            </a:solidFill>
            <a:latin typeface="Arial" pitchFamily="34" charset="0"/>
            <a:cs typeface="Arial" pitchFamily="34" charset="0"/>
          </a:endParaRPr>
        </a:p>
        <a:p>
          <a:pPr algn="l" rtl="0">
            <a:defRPr sz="1000"/>
          </a:pPr>
          <a:r>
            <a:rPr lang="en-GB" sz="1050" b="0" i="1" u="none" strike="noStrike" baseline="0">
              <a:solidFill>
                <a:srgbClr val="2E5DAD"/>
              </a:solidFill>
              <a:latin typeface="Arial" pitchFamily="34" charset="0"/>
              <a:cs typeface="Arial" pitchFamily="34" charset="0"/>
            </a:rPr>
            <a:t>Traktor 17 bis 25  Jahre</a:t>
          </a:r>
        </a:p>
        <a:p>
          <a:pPr algn="l" rtl="0">
            <a:defRPr sz="1000"/>
          </a:pPr>
          <a:r>
            <a:rPr lang="en-GB" sz="1050" b="0" i="1" u="none" strike="noStrike" baseline="0">
              <a:solidFill>
                <a:srgbClr val="2E5DAD"/>
              </a:solidFill>
              <a:latin typeface="Arial" pitchFamily="34" charset="0"/>
              <a:cs typeface="Arial" pitchFamily="34" charset="0"/>
            </a:rPr>
            <a:t>Anhänger 17 bis 30  Jahre</a:t>
          </a:r>
        </a:p>
        <a:p>
          <a:pPr algn="l" rtl="0">
            <a:defRPr sz="1000"/>
          </a:pPr>
          <a:r>
            <a:rPr lang="en-GB" sz="1050" b="0" i="1" u="none" strike="noStrike" baseline="0">
              <a:solidFill>
                <a:srgbClr val="2E5DAD"/>
              </a:solidFill>
              <a:latin typeface="Arial" pitchFamily="34" charset="0"/>
              <a:cs typeface="Arial" pitchFamily="34" charset="0"/>
            </a:rPr>
            <a:t>Bodenbearbeitungsgeräte 11 bis 17 Jahre </a:t>
          </a:r>
        </a:p>
        <a:p>
          <a:pPr algn="l" rtl="0">
            <a:defRPr sz="1000"/>
          </a:pPr>
          <a:r>
            <a:rPr lang="en-GB" sz="1050" b="0" i="1" u="none" strike="noStrike" baseline="0">
              <a:solidFill>
                <a:srgbClr val="2E5DAD"/>
              </a:solidFill>
              <a:latin typeface="Arial" pitchFamily="34" charset="0"/>
              <a:cs typeface="Arial" pitchFamily="34" charset="0"/>
            </a:rPr>
            <a:t>Sämaschine 14 bis 20 Jahre</a:t>
          </a:r>
        </a:p>
        <a:p>
          <a:pPr algn="l" rtl="0">
            <a:defRPr sz="1000"/>
          </a:pPr>
          <a:r>
            <a:rPr lang="en-GB" sz="1050" b="0" i="1" u="none" strike="noStrike" baseline="0">
              <a:solidFill>
                <a:srgbClr val="2E5DAD"/>
              </a:solidFill>
              <a:latin typeface="Arial" pitchFamily="34" charset="0"/>
              <a:cs typeface="Arial" pitchFamily="34" charset="0"/>
            </a:rPr>
            <a:t>Düngerstreuer, Pflanzenschutz 8 bis 12 Jahre</a:t>
          </a:r>
        </a:p>
        <a:p>
          <a:pPr algn="l" rtl="0">
            <a:defRPr sz="1000"/>
          </a:pPr>
          <a:r>
            <a:rPr lang="en-GB" sz="1050" b="0" i="1" u="none" strike="noStrike" baseline="0">
              <a:solidFill>
                <a:srgbClr val="2E5DAD"/>
              </a:solidFill>
              <a:latin typeface="Arial" pitchFamily="34" charset="0"/>
              <a:cs typeface="Arial" pitchFamily="34" charset="0"/>
            </a:rPr>
            <a:t>Mähdrescher 10 bis 20  Jahre</a:t>
          </a:r>
        </a:p>
        <a:p>
          <a:pPr algn="l" rtl="0">
            <a:defRPr sz="1000"/>
          </a:pPr>
          <a:r>
            <a:rPr lang="en-GB" sz="1050" b="0" i="1" u="none" strike="noStrike" baseline="0">
              <a:solidFill>
                <a:srgbClr val="2E5DAD"/>
              </a:solidFill>
              <a:latin typeface="Arial" pitchFamily="34" charset="0"/>
              <a:cs typeface="Arial" pitchFamily="34" charset="0"/>
            </a:rPr>
            <a:t>Mähwerk 9 bis 13 Jahre</a:t>
          </a:r>
        </a:p>
        <a:p>
          <a:pPr algn="l" rtl="0">
            <a:defRPr sz="1000"/>
          </a:pPr>
          <a:r>
            <a:rPr lang="en-GB" sz="1050" b="0" i="1" u="none" strike="noStrike" baseline="0">
              <a:solidFill>
                <a:srgbClr val="2E5DAD"/>
              </a:solidFill>
              <a:latin typeface="Arial" pitchFamily="34" charset="0"/>
              <a:cs typeface="Arial" pitchFamily="34" charset="0"/>
            </a:rPr>
            <a:t>Kreiselheuer, Schwader u. dgl. 11 bis 17 Jahre</a:t>
          </a:r>
        </a:p>
        <a:p>
          <a:pPr algn="l" rtl="0">
            <a:defRPr sz="1000"/>
          </a:pPr>
          <a:r>
            <a:rPr lang="en-GB" sz="1050" b="0" i="1" u="none" strike="noStrike" baseline="0">
              <a:solidFill>
                <a:srgbClr val="2E5DAD"/>
              </a:solidFill>
              <a:latin typeface="Arial" pitchFamily="34" charset="0"/>
              <a:cs typeface="Arial" pitchFamily="34" charset="0"/>
            </a:rPr>
            <a:t>Ladewagen 10 bis 15 Jahre</a:t>
          </a:r>
        </a:p>
        <a:p>
          <a:pPr algn="l" rtl="0">
            <a:defRPr sz="1000"/>
          </a:pPr>
          <a:r>
            <a:rPr lang="en-GB" sz="1050" b="0" i="1" u="none" strike="noStrike" baseline="0">
              <a:solidFill>
                <a:srgbClr val="2E5DAD"/>
              </a:solidFill>
              <a:latin typeface="Arial" pitchFamily="34" charset="0"/>
              <a:cs typeface="Arial" pitchFamily="34" charset="0"/>
            </a:rPr>
            <a:t>Maishäcksler 8 bis 12 Jahre</a:t>
          </a:r>
        </a:p>
        <a:p>
          <a:pPr algn="l" rtl="0">
            <a:defRPr sz="1000"/>
          </a:pPr>
          <a:r>
            <a:rPr lang="en-GB" sz="1050" b="0" i="1" u="none" strike="noStrike" baseline="0">
              <a:solidFill>
                <a:srgbClr val="2E5DAD"/>
              </a:solidFill>
              <a:latin typeface="Arial" pitchFamily="34" charset="0"/>
              <a:cs typeface="Arial" pitchFamily="34" charset="0"/>
            </a:rPr>
            <a:t>Güllefass 10 bis 15 Jahre</a:t>
          </a:r>
        </a:p>
        <a:p>
          <a:pPr algn="l" rtl="0">
            <a:defRPr sz="1000"/>
          </a:pPr>
          <a:r>
            <a:rPr lang="en-GB" sz="1050" b="0" i="1" u="none" strike="noStrike" baseline="0">
              <a:solidFill>
                <a:srgbClr val="2E5DAD"/>
              </a:solidFill>
              <a:latin typeface="Arial" pitchFamily="34" charset="0"/>
              <a:cs typeface="Arial" pitchFamily="34" charset="0"/>
            </a:rPr>
            <a:t>Miststreuer 8 bis 12 Jahre</a:t>
          </a:r>
        </a:p>
        <a:p>
          <a:pPr algn="l" rtl="0">
            <a:defRPr sz="1000"/>
          </a:pPr>
          <a:r>
            <a:rPr lang="en-GB" sz="1050" b="0" i="1" u="none" strike="noStrike" baseline="0">
              <a:solidFill>
                <a:srgbClr val="2E5DAD"/>
              </a:solidFill>
              <a:latin typeface="Arial" pitchFamily="34" charset="0"/>
              <a:cs typeface="Arial" pitchFamily="34" charset="0"/>
            </a:rPr>
            <a:t>Weinpressen, Abfüllgeräte 20 bis 30 Jahre</a:t>
          </a:r>
        </a:p>
        <a:p>
          <a:pPr algn="l" rtl="0">
            <a:defRPr sz="1000"/>
          </a:pPr>
          <a:r>
            <a:rPr lang="en-GB" sz="1050" b="0" i="1" u="none" strike="noStrike" baseline="0">
              <a:solidFill>
                <a:srgbClr val="2E5DAD"/>
              </a:solidFill>
              <a:latin typeface="Arial" pitchFamily="34" charset="0"/>
              <a:cs typeface="Arial" pitchFamily="34" charset="0"/>
            </a:rPr>
            <a:t>Flaschenwaschmaschinen, Kolbenpumpe 15 bis 22 Jahre</a:t>
          </a:r>
        </a:p>
      </xdr:txBody>
    </xdr:sp>
    <xdr:clientData fPrintsWithSheet="0"/>
  </xdr:twoCellAnchor>
  <xdr:twoCellAnchor editAs="oneCell">
    <xdr:from>
      <xdr:col>9</xdr:col>
      <xdr:colOff>447675</xdr:colOff>
      <xdr:row>1</xdr:row>
      <xdr:rowOff>0</xdr:rowOff>
    </xdr:from>
    <xdr:to>
      <xdr:col>16</xdr:col>
      <xdr:colOff>304800</xdr:colOff>
      <xdr:row>42</xdr:row>
      <xdr:rowOff>73025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3175" y="352425"/>
          <a:ext cx="6657975" cy="870267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444782</xdr:colOff>
      <xdr:row>15</xdr:row>
      <xdr:rowOff>85725</xdr:rowOff>
    </xdr:from>
    <xdr:to>
      <xdr:col>19</xdr:col>
      <xdr:colOff>456225</xdr:colOff>
      <xdr:row>32</xdr:row>
      <xdr:rowOff>104775</xdr:rowOff>
    </xdr:to>
    <xdr:pic>
      <xdr:nvPicPr>
        <xdr:cNvPr id="2" name="Grafik 1"/>
        <xdr:cNvPicPr>
          <a:picLocks noChangeAspect="1"/>
        </xdr:cNvPicPr>
      </xdr:nvPicPr>
      <xdr:blipFill>
        <a:blip xmlns:r="http://schemas.openxmlformats.org/officeDocument/2006/relationships" r:embed="rId1"/>
        <a:stretch>
          <a:fillRect/>
        </a:stretch>
      </xdr:blipFill>
      <xdr:spPr>
        <a:xfrm>
          <a:off x="9979307" y="2743200"/>
          <a:ext cx="5040642" cy="3038475"/>
        </a:xfrm>
        <a:prstGeom prst="rect">
          <a:avLst/>
        </a:prstGeom>
      </xdr:spPr>
    </xdr:pic>
    <xdr:clientData fPrintsWithSheet="0"/>
  </xdr:twoCellAnchor>
  <xdr:twoCellAnchor>
    <xdr:from>
      <xdr:col>13</xdr:col>
      <xdr:colOff>523875</xdr:colOff>
      <xdr:row>2</xdr:row>
      <xdr:rowOff>228599</xdr:rowOff>
    </xdr:from>
    <xdr:to>
      <xdr:col>18</xdr:col>
      <xdr:colOff>790575</xdr:colOff>
      <xdr:row>8</xdr:row>
      <xdr:rowOff>95250</xdr:rowOff>
    </xdr:to>
    <xdr:sp macro="" textlink="">
      <xdr:nvSpPr>
        <xdr:cNvPr id="3" name="Textfeld 2"/>
        <xdr:cNvSpPr txBox="1"/>
      </xdr:nvSpPr>
      <xdr:spPr>
        <a:xfrm>
          <a:off x="10058400" y="552449"/>
          <a:ext cx="4457700" cy="106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hangingPunct="1"/>
          <a:r>
            <a:rPr lang="de-AT" sz="1100" i="1">
              <a:solidFill>
                <a:srgbClr val="0070C0"/>
              </a:solidFill>
              <a:effectLst/>
              <a:latin typeface="Arial" pitchFamily="34" charset="0"/>
              <a:ea typeface="+mn-ea"/>
              <a:cs typeface="Arial" pitchFamily="34" charset="0"/>
            </a:rPr>
            <a:t>Trennung von Gebäudehülle und technischen  Einrichtungen bei unterschiedlicher Nutzungsdauer</a:t>
          </a:r>
          <a:endParaRPr lang="en-GB" i="1">
            <a:solidFill>
              <a:srgbClr val="0070C0"/>
            </a:solidFill>
            <a:effectLst/>
            <a:latin typeface="Arial" pitchFamily="34" charset="0"/>
            <a:cs typeface="Arial" pitchFamily="34" charset="0"/>
          </a:endParaRPr>
        </a:p>
        <a:p>
          <a:pPr rtl="0" eaLnBrk="1" fontAlgn="base" hangingPunct="1"/>
          <a:r>
            <a:rPr lang="de-AT" sz="1100" i="1">
              <a:solidFill>
                <a:srgbClr val="0070C0"/>
              </a:solidFill>
              <a:effectLst/>
              <a:latin typeface="Arial" pitchFamily="34" charset="0"/>
              <a:ea typeface="+mn-ea"/>
              <a:cs typeface="Arial" pitchFamily="34" charset="0"/>
            </a:rPr>
            <a:t>Wohngebäude gehören zum Privatvermögen</a:t>
          </a:r>
          <a:endParaRPr lang="en-GB" i="1">
            <a:solidFill>
              <a:srgbClr val="0070C0"/>
            </a:solidFill>
            <a:effectLst/>
            <a:latin typeface="Arial" pitchFamily="34" charset="0"/>
            <a:cs typeface="Arial" pitchFamily="34" charset="0"/>
          </a:endParaRPr>
        </a:p>
        <a:p>
          <a:pPr rtl="0" eaLnBrk="1" fontAlgn="base" hangingPunct="1"/>
          <a:r>
            <a:rPr lang="de-AT" sz="1100" i="1">
              <a:solidFill>
                <a:srgbClr val="0070C0"/>
              </a:solidFill>
              <a:effectLst/>
              <a:latin typeface="Arial" pitchFamily="34" charset="0"/>
              <a:ea typeface="+mn-ea"/>
              <a:cs typeface="Arial" pitchFamily="34" charset="0"/>
            </a:rPr>
            <a:t>Fütterungstechnik und Melktechnik gehört zu Maschinen und Geräten und nicht zu den Gebäuden</a:t>
          </a:r>
          <a:endParaRPr lang="en-GB" i="1">
            <a:solidFill>
              <a:srgbClr val="0070C0"/>
            </a:solidFill>
            <a:effectLst/>
            <a:latin typeface="Arial" pitchFamily="34" charset="0"/>
            <a:cs typeface="Arial" pitchFamily="34" charset="0"/>
          </a:endParaRPr>
        </a:p>
        <a:p>
          <a:endParaRPr lang="en-GB" sz="1100"/>
        </a:p>
      </xdr:txBody>
    </xdr:sp>
    <xdr:clientData fPrintsWithSheet="0"/>
  </xdr:twoCellAnchor>
  <xdr:twoCellAnchor editAs="oneCell">
    <xdr:from>
      <xdr:col>2</xdr:col>
      <xdr:colOff>469900</xdr:colOff>
      <xdr:row>33</xdr:row>
      <xdr:rowOff>158750</xdr:rowOff>
    </xdr:from>
    <xdr:to>
      <xdr:col>10</xdr:col>
      <xdr:colOff>915127</xdr:colOff>
      <xdr:row>81</xdr:row>
      <xdr:rowOff>30752</xdr:rowOff>
    </xdr:to>
    <xdr:pic>
      <xdr:nvPicPr>
        <xdr:cNvPr id="4" name="Grafik 3"/>
        <xdr:cNvPicPr>
          <a:picLocks noChangeAspect="1"/>
        </xdr:cNvPicPr>
      </xdr:nvPicPr>
      <xdr:blipFill>
        <a:blip xmlns:r="http://schemas.openxmlformats.org/officeDocument/2006/relationships" r:embed="rId2"/>
        <a:stretch>
          <a:fillRect/>
        </a:stretch>
      </xdr:blipFill>
      <xdr:spPr>
        <a:xfrm>
          <a:off x="1717675" y="6064250"/>
          <a:ext cx="6438108" cy="7987302"/>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17</xdr:row>
      <xdr:rowOff>38100</xdr:rowOff>
    </xdr:from>
    <xdr:to>
      <xdr:col>13</xdr:col>
      <xdr:colOff>19050</xdr:colOff>
      <xdr:row>19</xdr:row>
      <xdr:rowOff>105833</xdr:rowOff>
    </xdr:to>
    <xdr:sp macro="" textlink="" fLocksText="0">
      <xdr:nvSpPr>
        <xdr:cNvPr id="2" name="Textfeld 1"/>
        <xdr:cNvSpPr txBox="1"/>
      </xdr:nvSpPr>
      <xdr:spPr>
        <a:xfrm>
          <a:off x="274108" y="3858683"/>
          <a:ext cx="9534525" cy="776817"/>
        </a:xfrm>
        <a:prstGeom prst="rect">
          <a:avLst/>
        </a:prstGeom>
        <a:solidFill>
          <a:srgbClr val="F2F2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Es</a:t>
          </a:r>
          <a:r>
            <a:rPr lang="de-DE" sz="1100" baseline="0"/>
            <a:t> wird immer darauf geachtet das die Kreditrückzahlungen immer pünktlich erfolgen. Der Kontorahmen wird kaum beansprucht. In den letzten Jahren wurde immer versucht Kapital anzusparen, um bei anstehenden Investitionen Eigenmittel einbringen zu können.</a:t>
          </a:r>
          <a:endParaRPr lang="de-DE" sz="1100"/>
        </a:p>
      </xdr:txBody>
    </xdr:sp>
    <xdr:clientData/>
  </xdr:twoCellAnchor>
  <xdr:twoCellAnchor>
    <xdr:from>
      <xdr:col>13</xdr:col>
      <xdr:colOff>809625</xdr:colOff>
      <xdr:row>2</xdr:row>
      <xdr:rowOff>57150</xdr:rowOff>
    </xdr:from>
    <xdr:to>
      <xdr:col>18</xdr:col>
      <xdr:colOff>1038226</xdr:colOff>
      <xdr:row>24</xdr:row>
      <xdr:rowOff>123825</xdr:rowOff>
    </xdr:to>
    <xdr:grpSp>
      <xdr:nvGrpSpPr>
        <xdr:cNvPr id="12" name="Gruppieren 11"/>
        <xdr:cNvGrpSpPr/>
      </xdr:nvGrpSpPr>
      <xdr:grpSpPr>
        <a:xfrm>
          <a:off x="10622492" y="421217"/>
          <a:ext cx="3894667" cy="5163608"/>
          <a:chOff x="10677525" y="419100"/>
          <a:chExt cx="3895726" cy="5362575"/>
        </a:xfrm>
      </xdr:grpSpPr>
      <xdr:grpSp>
        <xdr:nvGrpSpPr>
          <xdr:cNvPr id="10" name="Gruppieren 9"/>
          <xdr:cNvGrpSpPr/>
        </xdr:nvGrpSpPr>
        <xdr:grpSpPr>
          <a:xfrm>
            <a:off x="10795746" y="1057834"/>
            <a:ext cx="3777505" cy="4723841"/>
            <a:chOff x="10795746" y="1057834"/>
            <a:chExt cx="3777505" cy="4723841"/>
          </a:xfrm>
        </xdr:grpSpPr>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746" y="1057834"/>
              <a:ext cx="2711514" cy="1933015"/>
            </a:xfrm>
            <a:prstGeom prst="rect">
              <a:avLst/>
            </a:prstGeom>
          </xdr:spPr>
        </xdr:pic>
        <xdr:pic>
          <xdr:nvPicPr>
            <xdr:cNvPr id="7" name="Grafik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08475" y="3082019"/>
              <a:ext cx="2707835" cy="2699656"/>
            </a:xfrm>
            <a:prstGeom prst="rect">
              <a:avLst/>
            </a:prstGeom>
          </xdr:spPr>
        </xdr:pic>
        <xdr:sp macro="" textlink="">
          <xdr:nvSpPr>
            <xdr:cNvPr id="8" name="Textfeld 7"/>
            <xdr:cNvSpPr txBox="1"/>
          </xdr:nvSpPr>
          <xdr:spPr>
            <a:xfrm>
              <a:off x="12954001" y="2028826"/>
              <a:ext cx="1619250" cy="638174"/>
            </a:xfrm>
            <a:prstGeom prst="borderCallout1">
              <a:avLst>
                <a:gd name="adj1" fmla="val 43388"/>
                <a:gd name="adj2" fmla="val 606"/>
                <a:gd name="adj3" fmla="val 96558"/>
                <a:gd name="adj4" fmla="val -5621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AT" sz="1100" baseline="0">
                  <a:latin typeface="Arial" pitchFamily="34" charset="0"/>
                  <a:cs typeface="Arial" pitchFamily="34" charset="0"/>
                </a:rPr>
                <a:t>Mit rechter Maustaste auf die Registerkarte klicken.</a:t>
              </a:r>
              <a:endParaRPr lang="de-AT" sz="1100">
                <a:latin typeface="Arial" pitchFamily="34" charset="0"/>
                <a:cs typeface="Arial" pitchFamily="34" charset="0"/>
              </a:endParaRPr>
            </a:p>
          </xdr:txBody>
        </xdr:sp>
      </xdr:grpSp>
      <xdr:sp macro="" textlink="">
        <xdr:nvSpPr>
          <xdr:cNvPr id="11" name="Textfeld 10"/>
          <xdr:cNvSpPr txBox="1"/>
        </xdr:nvSpPr>
        <xdr:spPr>
          <a:xfrm>
            <a:off x="10677525" y="419100"/>
            <a:ext cx="3476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a:ln>
                  <a:noFill/>
                </a:ln>
                <a:solidFill>
                  <a:srgbClr val="0070C0"/>
                </a:solidFill>
                <a:latin typeface="Arial" pitchFamily="34" charset="0"/>
                <a:cs typeface="Arial" pitchFamily="34" charset="0"/>
              </a:rPr>
              <a:t>Zur Berechnung von unterschiedlichen Varianten </a:t>
            </a:r>
          </a:p>
          <a:p>
            <a:r>
              <a:rPr lang="de-AT" sz="1100" b="1">
                <a:ln>
                  <a:noFill/>
                </a:ln>
                <a:solidFill>
                  <a:srgbClr val="0070C0"/>
                </a:solidFill>
                <a:latin typeface="Arial" pitchFamily="34" charset="0"/>
                <a:cs typeface="Arial" pitchFamily="34" charset="0"/>
              </a:rPr>
              <a:t>einfach das jeweilige Tabellenblatt kopieren:</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17</xdr:col>
      <xdr:colOff>771525</xdr:colOff>
      <xdr:row>2</xdr:row>
      <xdr:rowOff>123825</xdr:rowOff>
    </xdr:from>
    <xdr:to>
      <xdr:col>22</xdr:col>
      <xdr:colOff>247650</xdr:colOff>
      <xdr:row>10</xdr:row>
      <xdr:rowOff>104775</xdr:rowOff>
    </xdr:to>
    <xdr:sp macro="" textlink="">
      <xdr:nvSpPr>
        <xdr:cNvPr id="4" name="Textfeld 3"/>
        <xdr:cNvSpPr txBox="1"/>
      </xdr:nvSpPr>
      <xdr:spPr>
        <a:xfrm>
          <a:off x="11925300" y="523875"/>
          <a:ext cx="366712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b="1" i="0">
              <a:solidFill>
                <a:srgbClr val="0070C0"/>
              </a:solidFill>
              <a:latin typeface="Arial" pitchFamily="34" charset="0"/>
              <a:cs typeface="Arial" pitchFamily="34" charset="0"/>
            </a:rPr>
            <a:t>INFO:</a:t>
          </a:r>
        </a:p>
        <a:p>
          <a:r>
            <a:rPr lang="de-AT" sz="1100">
              <a:solidFill>
                <a:srgbClr val="0070C0"/>
              </a:solidFill>
              <a:latin typeface="Arial" pitchFamily="34" charset="0"/>
              <a:cs typeface="Arial" pitchFamily="34" charset="0"/>
            </a:rPr>
            <a:t>Zur richtigen Energiebilanzierung ist es notwendig die Angaben in MJ Nel in MJ ME umzurechnen.  (beispielsweise bei Milchkühen)</a:t>
          </a:r>
        </a:p>
        <a:p>
          <a:r>
            <a:rPr lang="de-AT" sz="1100">
              <a:solidFill>
                <a:srgbClr val="0070C0"/>
              </a:solidFill>
              <a:latin typeface="Arial" pitchFamily="34" charset="0"/>
              <a:cs typeface="Arial" pitchFamily="34" charset="0"/>
            </a:rPr>
            <a:t>Umrechnungsfaktor:</a:t>
          </a:r>
          <a:r>
            <a:rPr lang="de-AT" sz="1100" baseline="0">
              <a:solidFill>
                <a:srgbClr val="0070C0"/>
              </a:solidFill>
              <a:latin typeface="Arial" pitchFamily="34" charset="0"/>
              <a:cs typeface="Arial" pitchFamily="34" charset="0"/>
            </a:rPr>
            <a:t> </a:t>
          </a:r>
          <a:r>
            <a:rPr lang="de-AT" sz="1100" b="1" baseline="0">
              <a:solidFill>
                <a:srgbClr val="0070C0"/>
              </a:solidFill>
              <a:latin typeface="Arial" pitchFamily="34" charset="0"/>
              <a:cs typeface="Arial" pitchFamily="34" charset="0"/>
            </a:rPr>
            <a:t>MJ ME = MJ Nel / 0,6</a:t>
          </a:r>
        </a:p>
        <a:p>
          <a:r>
            <a:rPr lang="de-AT" sz="1100" b="0" baseline="0">
              <a:solidFill>
                <a:srgbClr val="0070C0"/>
              </a:solidFill>
              <a:latin typeface="Arial" pitchFamily="34" charset="0"/>
              <a:cs typeface="Arial" pitchFamily="34" charset="0"/>
            </a:rPr>
            <a:t>Zur Eingabe: Verbrauch mir "-" als Vorzeichen</a:t>
          </a:r>
          <a:endParaRPr lang="de-AT" sz="1100" b="0">
            <a:solidFill>
              <a:srgbClr val="0070C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704850</xdr:colOff>
      <xdr:row>1</xdr:row>
      <xdr:rowOff>104775</xdr:rowOff>
    </xdr:from>
    <xdr:to>
      <xdr:col>22</xdr:col>
      <xdr:colOff>403364</xdr:colOff>
      <xdr:row>29</xdr:row>
      <xdr:rowOff>130037</xdr:rowOff>
    </xdr:to>
    <xdr:grpSp>
      <xdr:nvGrpSpPr>
        <xdr:cNvPr id="5" name="Gruppieren 4"/>
        <xdr:cNvGrpSpPr/>
      </xdr:nvGrpSpPr>
      <xdr:grpSpPr>
        <a:xfrm>
          <a:off x="12409170" y="310515"/>
          <a:ext cx="3889514" cy="5686922"/>
          <a:chOff x="10677525" y="419100"/>
          <a:chExt cx="3895726" cy="5362575"/>
        </a:xfrm>
      </xdr:grpSpPr>
      <xdr:grpSp>
        <xdr:nvGrpSpPr>
          <xdr:cNvPr id="6" name="Gruppieren 5"/>
          <xdr:cNvGrpSpPr/>
        </xdr:nvGrpSpPr>
        <xdr:grpSpPr>
          <a:xfrm>
            <a:off x="10795746" y="1057834"/>
            <a:ext cx="3777505" cy="4723841"/>
            <a:chOff x="10795746" y="1057834"/>
            <a:chExt cx="3777505" cy="4723841"/>
          </a:xfrm>
        </xdr:grpSpPr>
        <xdr:pic>
          <xdr:nvPicPr>
            <xdr:cNvPr id="8" name="Grafik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746" y="1057834"/>
              <a:ext cx="2711514" cy="1933015"/>
            </a:xfrm>
            <a:prstGeom prst="rect">
              <a:avLst/>
            </a:prstGeom>
          </xdr:spPr>
        </xdr:pic>
        <xdr:pic>
          <xdr:nvPicPr>
            <xdr:cNvPr id="9" name="Grafik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08475" y="3082019"/>
              <a:ext cx="2707835" cy="2699656"/>
            </a:xfrm>
            <a:prstGeom prst="rect">
              <a:avLst/>
            </a:prstGeom>
          </xdr:spPr>
        </xdr:pic>
        <xdr:sp macro="" textlink="">
          <xdr:nvSpPr>
            <xdr:cNvPr id="10" name="Textfeld 9"/>
            <xdr:cNvSpPr txBox="1"/>
          </xdr:nvSpPr>
          <xdr:spPr>
            <a:xfrm>
              <a:off x="12954001" y="2028826"/>
              <a:ext cx="1619250" cy="638174"/>
            </a:xfrm>
            <a:prstGeom prst="borderCallout1">
              <a:avLst>
                <a:gd name="adj1" fmla="val 43388"/>
                <a:gd name="adj2" fmla="val 606"/>
                <a:gd name="adj3" fmla="val 96558"/>
                <a:gd name="adj4" fmla="val -5621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AT" sz="1100" baseline="0">
                  <a:latin typeface="Arial" pitchFamily="34" charset="0"/>
                  <a:cs typeface="Arial" pitchFamily="34" charset="0"/>
                </a:rPr>
                <a:t>Mit rechter Maustaste auf die Registerkarte klicken.</a:t>
              </a:r>
              <a:endParaRPr lang="de-AT" sz="1100">
                <a:latin typeface="Arial" pitchFamily="34" charset="0"/>
                <a:cs typeface="Arial" pitchFamily="34" charset="0"/>
              </a:endParaRPr>
            </a:p>
          </xdr:txBody>
        </xdr:sp>
      </xdr:grpSp>
      <xdr:sp macro="" textlink="">
        <xdr:nvSpPr>
          <xdr:cNvPr id="7" name="Textfeld 6"/>
          <xdr:cNvSpPr txBox="1"/>
        </xdr:nvSpPr>
        <xdr:spPr>
          <a:xfrm>
            <a:off x="10677525" y="419100"/>
            <a:ext cx="3476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b="1">
                <a:ln>
                  <a:noFill/>
                </a:ln>
                <a:solidFill>
                  <a:srgbClr val="0070C0"/>
                </a:solidFill>
                <a:latin typeface="Arial" pitchFamily="34" charset="0"/>
                <a:cs typeface="Arial" pitchFamily="34" charset="0"/>
              </a:rPr>
              <a:t>Zur Berechnung von unterschiedlichen Szenarien einfach das jeweilige Tabellenblatt kopieren:</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17</xdr:col>
      <xdr:colOff>704850</xdr:colOff>
      <xdr:row>1</xdr:row>
      <xdr:rowOff>104775</xdr:rowOff>
    </xdr:from>
    <xdr:to>
      <xdr:col>22</xdr:col>
      <xdr:colOff>403364</xdr:colOff>
      <xdr:row>29</xdr:row>
      <xdr:rowOff>130037</xdr:rowOff>
    </xdr:to>
    <xdr:grpSp>
      <xdr:nvGrpSpPr>
        <xdr:cNvPr id="4" name="Gruppieren 3"/>
        <xdr:cNvGrpSpPr/>
      </xdr:nvGrpSpPr>
      <xdr:grpSpPr>
        <a:xfrm>
          <a:off x="12409170" y="310515"/>
          <a:ext cx="3889514" cy="5686922"/>
          <a:chOff x="10677525" y="419100"/>
          <a:chExt cx="3895726" cy="5362575"/>
        </a:xfrm>
      </xdr:grpSpPr>
      <xdr:grpSp>
        <xdr:nvGrpSpPr>
          <xdr:cNvPr id="5" name="Gruppieren 4"/>
          <xdr:cNvGrpSpPr/>
        </xdr:nvGrpSpPr>
        <xdr:grpSpPr>
          <a:xfrm>
            <a:off x="10795746" y="1057834"/>
            <a:ext cx="3777505" cy="4723841"/>
            <a:chOff x="10795746" y="1057834"/>
            <a:chExt cx="3777505" cy="4723841"/>
          </a:xfrm>
        </xdr:grpSpPr>
        <xdr:pic>
          <xdr:nvPicPr>
            <xdr:cNvPr id="7"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746" y="1057834"/>
              <a:ext cx="2711514" cy="1933015"/>
            </a:xfrm>
            <a:prstGeom prst="rect">
              <a:avLst/>
            </a:prstGeom>
          </xdr:spPr>
        </xdr:pic>
        <xdr:pic>
          <xdr:nvPicPr>
            <xdr:cNvPr id="8" name="Grafik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08475" y="3082019"/>
              <a:ext cx="2707835" cy="2699656"/>
            </a:xfrm>
            <a:prstGeom prst="rect">
              <a:avLst/>
            </a:prstGeom>
          </xdr:spPr>
        </xdr:pic>
        <xdr:sp macro="" textlink="">
          <xdr:nvSpPr>
            <xdr:cNvPr id="9" name="Textfeld 8"/>
            <xdr:cNvSpPr txBox="1"/>
          </xdr:nvSpPr>
          <xdr:spPr>
            <a:xfrm>
              <a:off x="12954001" y="2028826"/>
              <a:ext cx="1619250" cy="638174"/>
            </a:xfrm>
            <a:prstGeom prst="borderCallout1">
              <a:avLst>
                <a:gd name="adj1" fmla="val 43388"/>
                <a:gd name="adj2" fmla="val 606"/>
                <a:gd name="adj3" fmla="val 96558"/>
                <a:gd name="adj4" fmla="val -5621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de-AT" sz="1100" baseline="0">
                  <a:latin typeface="Arial" pitchFamily="34" charset="0"/>
                  <a:cs typeface="Arial" pitchFamily="34" charset="0"/>
                </a:rPr>
                <a:t>Mit rechter Maustaste auf die Registerkarte klicken.</a:t>
              </a:r>
              <a:endParaRPr lang="de-AT" sz="1100">
                <a:latin typeface="Arial" pitchFamily="34" charset="0"/>
                <a:cs typeface="Arial" pitchFamily="34" charset="0"/>
              </a:endParaRPr>
            </a:p>
          </xdr:txBody>
        </xdr:sp>
      </xdr:grpSp>
      <xdr:sp macro="" textlink="">
        <xdr:nvSpPr>
          <xdr:cNvPr id="6" name="Textfeld 5"/>
          <xdr:cNvSpPr txBox="1"/>
        </xdr:nvSpPr>
        <xdr:spPr>
          <a:xfrm>
            <a:off x="10677525" y="419100"/>
            <a:ext cx="3476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b="1">
                <a:ln>
                  <a:noFill/>
                </a:ln>
                <a:solidFill>
                  <a:srgbClr val="0070C0"/>
                </a:solidFill>
                <a:latin typeface="Arial" pitchFamily="34" charset="0"/>
                <a:cs typeface="Arial" pitchFamily="34" charset="0"/>
              </a:rPr>
              <a:t>Zur Berechnung von unterschiedlichen Varianten </a:t>
            </a:r>
          </a:p>
          <a:p>
            <a:r>
              <a:rPr lang="de-AT" sz="1200" b="1">
                <a:ln>
                  <a:noFill/>
                </a:ln>
                <a:solidFill>
                  <a:srgbClr val="0070C0"/>
                </a:solidFill>
                <a:latin typeface="Arial" pitchFamily="34" charset="0"/>
                <a:cs typeface="Arial" pitchFamily="34" charset="0"/>
              </a:rPr>
              <a:t>einfach das jeweilige Tabellenblatt kopieren:</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13</xdr:row>
      <xdr:rowOff>124993</xdr:rowOff>
    </xdr:from>
    <xdr:to>
      <xdr:col>1</xdr:col>
      <xdr:colOff>0</xdr:colOff>
      <xdr:row>14</xdr:row>
      <xdr:rowOff>140207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82693"/>
          <a:ext cx="4229100" cy="7924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hyperlink" Target="http://www.lehrlingsstelle.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92"/>
  <sheetViews>
    <sheetView showGridLines="0" zoomScale="90" zoomScaleNormal="90" workbookViewId="0">
      <selection activeCell="B26" sqref="B26"/>
    </sheetView>
  </sheetViews>
  <sheetFormatPr baseColWidth="10" defaultColWidth="0" defaultRowHeight="14.25" customHeight="1" zeroHeight="1" x14ac:dyDescent="0.25"/>
  <cols>
    <col min="1" max="1" width="4" style="4" customWidth="1"/>
    <col min="2" max="2" width="21.8984375" style="4" customWidth="1"/>
    <col min="3" max="3" width="13.8984375" style="4" customWidth="1"/>
    <col min="4" max="4" width="14.69921875" style="4" customWidth="1"/>
    <col min="5" max="5" width="16" style="4" customWidth="1"/>
    <col min="6" max="9" width="14.59765625" style="4" customWidth="1"/>
    <col min="10" max="10" width="10.09765625" style="4" customWidth="1"/>
    <col min="11" max="13" width="15.3984375" style="4" customWidth="1"/>
    <col min="14" max="17" width="11" style="4" customWidth="1"/>
    <col min="18" max="16384" width="11" style="4" hidden="1"/>
  </cols>
  <sheetData>
    <row r="1" spans="2:9" ht="17.25" customHeight="1" x14ac:dyDescent="0.25"/>
    <row r="2" spans="2:9" ht="15.6" x14ac:dyDescent="0.3">
      <c r="B2" s="56" t="s">
        <v>72</v>
      </c>
      <c r="F2" s="45" t="s">
        <v>12</v>
      </c>
      <c r="G2" s="146"/>
      <c r="H2" s="45" t="s">
        <v>86</v>
      </c>
      <c r="I2" s="146"/>
    </row>
    <row r="3" spans="2:9" ht="13.8" x14ac:dyDescent="0.25"/>
    <row r="4" spans="2:9" s="57" customFormat="1" ht="21.75" customHeight="1" x14ac:dyDescent="0.25">
      <c r="B4" s="250" t="s">
        <v>0</v>
      </c>
      <c r="C4" s="250" t="s">
        <v>90</v>
      </c>
      <c r="D4" s="250" t="s">
        <v>91</v>
      </c>
      <c r="E4" s="250" t="s">
        <v>129</v>
      </c>
      <c r="F4" s="249" t="s">
        <v>84</v>
      </c>
      <c r="G4" s="249"/>
      <c r="H4" s="249" t="s">
        <v>85</v>
      </c>
      <c r="I4" s="249"/>
    </row>
    <row r="5" spans="2:9" s="57" customFormat="1" ht="24" customHeight="1" x14ac:dyDescent="0.25">
      <c r="B5" s="250"/>
      <c r="C5" s="250"/>
      <c r="D5" s="250"/>
      <c r="E5" s="250"/>
      <c r="F5" s="48" t="s">
        <v>82</v>
      </c>
      <c r="G5" s="87" t="s">
        <v>83</v>
      </c>
      <c r="H5" s="87" t="s">
        <v>82</v>
      </c>
      <c r="I5" s="87" t="s">
        <v>83</v>
      </c>
    </row>
    <row r="6" spans="2:9" s="57" customFormat="1" ht="15.9" customHeight="1" x14ac:dyDescent="0.25">
      <c r="B6" s="147"/>
      <c r="C6" s="149"/>
      <c r="D6" s="148"/>
      <c r="E6" s="149"/>
      <c r="F6" s="58" t="str">
        <f t="shared" ref="F6:F12" si="0">IF(B6="","",IF($G$2&gt;=(C6+E6),0,D6-(($G$2-C6)*G6)))</f>
        <v/>
      </c>
      <c r="G6" s="58" t="str">
        <f t="shared" ref="G6:G12" si="1">IF(B6="","",IF($G$2&gt;=(C6+E6),0,D6/E6))</f>
        <v/>
      </c>
      <c r="H6" s="58" t="str">
        <f t="shared" ref="H6:H12" si="2">IF(B6="","",IF($I$2&gt;=(C6+E6),0,D6-(($I$2-C6)*G6)))</f>
        <v/>
      </c>
      <c r="I6" s="58" t="str">
        <f t="shared" ref="I6:I12" si="3">IF(B6="","",IF($I$2&gt;=(C6+E6),0,D6/E6))</f>
        <v/>
      </c>
    </row>
    <row r="7" spans="2:9" s="57" customFormat="1" ht="15.9" customHeight="1" x14ac:dyDescent="0.25">
      <c r="B7" s="147"/>
      <c r="C7" s="149"/>
      <c r="D7" s="148"/>
      <c r="E7" s="149"/>
      <c r="F7" s="58" t="str">
        <f t="shared" si="0"/>
        <v/>
      </c>
      <c r="G7" s="58" t="str">
        <f t="shared" si="1"/>
        <v/>
      </c>
      <c r="H7" s="58" t="str">
        <f t="shared" si="2"/>
        <v/>
      </c>
      <c r="I7" s="58" t="str">
        <f t="shared" si="3"/>
        <v/>
      </c>
    </row>
    <row r="8" spans="2:9" s="57" customFormat="1" ht="15.9" customHeight="1" x14ac:dyDescent="0.25">
      <c r="B8" s="147"/>
      <c r="C8" s="149"/>
      <c r="D8" s="148"/>
      <c r="E8" s="149"/>
      <c r="F8" s="58" t="str">
        <f t="shared" si="0"/>
        <v/>
      </c>
      <c r="G8" s="58" t="str">
        <f t="shared" si="1"/>
        <v/>
      </c>
      <c r="H8" s="58" t="str">
        <f t="shared" si="2"/>
        <v/>
      </c>
      <c r="I8" s="58" t="str">
        <f t="shared" si="3"/>
        <v/>
      </c>
    </row>
    <row r="9" spans="2:9" s="57" customFormat="1" ht="15.9" customHeight="1" x14ac:dyDescent="0.25">
      <c r="B9" s="147"/>
      <c r="C9" s="149"/>
      <c r="D9" s="148"/>
      <c r="E9" s="149"/>
      <c r="F9" s="58" t="str">
        <f t="shared" si="0"/>
        <v/>
      </c>
      <c r="G9" s="58" t="str">
        <f t="shared" si="1"/>
        <v/>
      </c>
      <c r="H9" s="58" t="str">
        <f t="shared" si="2"/>
        <v/>
      </c>
      <c r="I9" s="58" t="str">
        <f t="shared" si="3"/>
        <v/>
      </c>
    </row>
    <row r="10" spans="2:9" s="57" customFormat="1" ht="15.9" customHeight="1" x14ac:dyDescent="0.25">
      <c r="B10" s="147"/>
      <c r="C10" s="149"/>
      <c r="D10" s="148"/>
      <c r="E10" s="149"/>
      <c r="F10" s="58" t="str">
        <f t="shared" si="0"/>
        <v/>
      </c>
      <c r="G10" s="58" t="str">
        <f t="shared" si="1"/>
        <v/>
      </c>
      <c r="H10" s="58" t="str">
        <f t="shared" si="2"/>
        <v/>
      </c>
      <c r="I10" s="58" t="str">
        <f t="shared" si="3"/>
        <v/>
      </c>
    </row>
    <row r="11" spans="2:9" s="57" customFormat="1" ht="15.9" customHeight="1" x14ac:dyDescent="0.25">
      <c r="B11" s="147"/>
      <c r="C11" s="149"/>
      <c r="D11" s="148"/>
      <c r="E11" s="149"/>
      <c r="F11" s="58" t="str">
        <f t="shared" si="0"/>
        <v/>
      </c>
      <c r="G11" s="58" t="str">
        <f t="shared" si="1"/>
        <v/>
      </c>
      <c r="H11" s="58" t="str">
        <f t="shared" si="2"/>
        <v/>
      </c>
      <c r="I11" s="58" t="str">
        <f t="shared" si="3"/>
        <v/>
      </c>
    </row>
    <row r="12" spans="2:9" s="57" customFormat="1" ht="15.9" customHeight="1" x14ac:dyDescent="0.25">
      <c r="B12" s="147"/>
      <c r="C12" s="149"/>
      <c r="D12" s="148"/>
      <c r="E12" s="149"/>
      <c r="F12" s="58" t="str">
        <f t="shared" si="0"/>
        <v/>
      </c>
      <c r="G12" s="58" t="str">
        <f t="shared" si="1"/>
        <v/>
      </c>
      <c r="H12" s="58" t="str">
        <f t="shared" si="2"/>
        <v/>
      </c>
      <c r="I12" s="58" t="str">
        <f t="shared" si="3"/>
        <v/>
      </c>
    </row>
    <row r="13" spans="2:9" s="57" customFormat="1" ht="15.9" customHeight="1" x14ac:dyDescent="0.25">
      <c r="B13" s="147"/>
      <c r="C13" s="149"/>
      <c r="D13" s="148"/>
      <c r="E13" s="149"/>
      <c r="F13" s="58" t="str">
        <f t="shared" ref="F13:F45" si="4">IF(B13="","",IF($G$2&gt;=(C13+E13),0,D13-(($G$2-C13)*G13)))</f>
        <v/>
      </c>
      <c r="G13" s="58" t="str">
        <f t="shared" ref="G13:G45" si="5">IF(B13="","",IF($G$2&gt;=(C13+E13),0,D13/E13))</f>
        <v/>
      </c>
      <c r="H13" s="58" t="str">
        <f t="shared" ref="H13:H45" si="6">IF(B13="","",IF($I$2&gt;=(C13+E13),0,D13-(($I$2-C13)*G13)))</f>
        <v/>
      </c>
      <c r="I13" s="58" t="str">
        <f t="shared" ref="I13:I45" si="7">IF(B13="","",IF($I$2&gt;=(C13+E13),0,D13/E13))</f>
        <v/>
      </c>
    </row>
    <row r="14" spans="2:9" s="57" customFormat="1" ht="15.9" customHeight="1" x14ac:dyDescent="0.25">
      <c r="B14" s="147"/>
      <c r="C14" s="149"/>
      <c r="D14" s="148"/>
      <c r="E14" s="149"/>
      <c r="F14" s="58" t="str">
        <f t="shared" si="4"/>
        <v/>
      </c>
      <c r="G14" s="58" t="str">
        <f t="shared" si="5"/>
        <v/>
      </c>
      <c r="H14" s="58" t="str">
        <f t="shared" si="6"/>
        <v/>
      </c>
      <c r="I14" s="58" t="str">
        <f t="shared" si="7"/>
        <v/>
      </c>
    </row>
    <row r="15" spans="2:9" s="57" customFormat="1" ht="15.9" customHeight="1" x14ac:dyDescent="0.25">
      <c r="B15" s="147"/>
      <c r="C15" s="149"/>
      <c r="D15" s="148"/>
      <c r="E15" s="149"/>
      <c r="F15" s="58" t="str">
        <f t="shared" si="4"/>
        <v/>
      </c>
      <c r="G15" s="58" t="str">
        <f t="shared" si="5"/>
        <v/>
      </c>
      <c r="H15" s="58" t="str">
        <f t="shared" si="6"/>
        <v/>
      </c>
      <c r="I15" s="58" t="str">
        <f t="shared" si="7"/>
        <v/>
      </c>
    </row>
    <row r="16" spans="2:9" s="57" customFormat="1" ht="15.9" customHeight="1" x14ac:dyDescent="0.25">
      <c r="B16" s="147"/>
      <c r="C16" s="149"/>
      <c r="D16" s="148"/>
      <c r="E16" s="149"/>
      <c r="F16" s="58" t="str">
        <f t="shared" si="4"/>
        <v/>
      </c>
      <c r="G16" s="58" t="str">
        <f t="shared" si="5"/>
        <v/>
      </c>
      <c r="H16" s="58" t="str">
        <f t="shared" si="6"/>
        <v/>
      </c>
      <c r="I16" s="58" t="str">
        <f t="shared" si="7"/>
        <v/>
      </c>
    </row>
    <row r="17" spans="2:9" s="57" customFormat="1" ht="15.9" customHeight="1" x14ac:dyDescent="0.25">
      <c r="B17" s="147"/>
      <c r="C17" s="149"/>
      <c r="D17" s="148"/>
      <c r="E17" s="149"/>
      <c r="F17" s="58" t="str">
        <f t="shared" si="4"/>
        <v/>
      </c>
      <c r="G17" s="58" t="str">
        <f t="shared" si="5"/>
        <v/>
      </c>
      <c r="H17" s="58" t="str">
        <f t="shared" si="6"/>
        <v/>
      </c>
      <c r="I17" s="58" t="str">
        <f t="shared" si="7"/>
        <v/>
      </c>
    </row>
    <row r="18" spans="2:9" s="57" customFormat="1" ht="15.9" customHeight="1" x14ac:dyDescent="0.25">
      <c r="B18" s="147"/>
      <c r="C18" s="149"/>
      <c r="D18" s="148"/>
      <c r="E18" s="149"/>
      <c r="F18" s="58" t="str">
        <f t="shared" si="4"/>
        <v/>
      </c>
      <c r="G18" s="58" t="str">
        <f t="shared" si="5"/>
        <v/>
      </c>
      <c r="H18" s="58" t="str">
        <f t="shared" si="6"/>
        <v/>
      </c>
      <c r="I18" s="58" t="str">
        <f t="shared" si="7"/>
        <v/>
      </c>
    </row>
    <row r="19" spans="2:9" s="57" customFormat="1" ht="15.9" customHeight="1" x14ac:dyDescent="0.25">
      <c r="B19" s="147"/>
      <c r="C19" s="149"/>
      <c r="D19" s="148"/>
      <c r="E19" s="149"/>
      <c r="F19" s="58" t="str">
        <f t="shared" si="4"/>
        <v/>
      </c>
      <c r="G19" s="58" t="str">
        <f t="shared" si="5"/>
        <v/>
      </c>
      <c r="H19" s="58" t="str">
        <f t="shared" si="6"/>
        <v/>
      </c>
      <c r="I19" s="58" t="str">
        <f t="shared" si="7"/>
        <v/>
      </c>
    </row>
    <row r="20" spans="2:9" s="57" customFormat="1" ht="15.9" customHeight="1" x14ac:dyDescent="0.25">
      <c r="B20" s="147"/>
      <c r="C20" s="149"/>
      <c r="D20" s="148"/>
      <c r="E20" s="149"/>
      <c r="F20" s="58" t="str">
        <f t="shared" si="4"/>
        <v/>
      </c>
      <c r="G20" s="58" t="str">
        <f t="shared" si="5"/>
        <v/>
      </c>
      <c r="H20" s="58" t="str">
        <f t="shared" si="6"/>
        <v/>
      </c>
      <c r="I20" s="58" t="str">
        <f t="shared" si="7"/>
        <v/>
      </c>
    </row>
    <row r="21" spans="2:9" s="57" customFormat="1" ht="15.9" customHeight="1" x14ac:dyDescent="0.25">
      <c r="B21" s="147"/>
      <c r="C21" s="149"/>
      <c r="D21" s="148"/>
      <c r="E21" s="149"/>
      <c r="F21" s="58" t="str">
        <f t="shared" si="4"/>
        <v/>
      </c>
      <c r="G21" s="58" t="str">
        <f t="shared" si="5"/>
        <v/>
      </c>
      <c r="H21" s="58" t="str">
        <f t="shared" si="6"/>
        <v/>
      </c>
      <c r="I21" s="58" t="str">
        <f t="shared" si="7"/>
        <v/>
      </c>
    </row>
    <row r="22" spans="2:9" s="57" customFormat="1" ht="15.9" customHeight="1" x14ac:dyDescent="0.25">
      <c r="B22" s="147"/>
      <c r="C22" s="149"/>
      <c r="D22" s="148"/>
      <c r="E22" s="149"/>
      <c r="F22" s="58" t="str">
        <f t="shared" si="4"/>
        <v/>
      </c>
      <c r="G22" s="58" t="str">
        <f t="shared" si="5"/>
        <v/>
      </c>
      <c r="H22" s="58" t="str">
        <f t="shared" si="6"/>
        <v/>
      </c>
      <c r="I22" s="58" t="str">
        <f t="shared" si="7"/>
        <v/>
      </c>
    </row>
    <row r="23" spans="2:9" s="57" customFormat="1" ht="15.9" customHeight="1" x14ac:dyDescent="0.25">
      <c r="B23" s="147"/>
      <c r="C23" s="149"/>
      <c r="D23" s="148"/>
      <c r="E23" s="149"/>
      <c r="F23" s="58" t="str">
        <f t="shared" si="4"/>
        <v/>
      </c>
      <c r="G23" s="58" t="str">
        <f t="shared" si="5"/>
        <v/>
      </c>
      <c r="H23" s="58" t="str">
        <f t="shared" si="6"/>
        <v/>
      </c>
      <c r="I23" s="58" t="str">
        <f t="shared" si="7"/>
        <v/>
      </c>
    </row>
    <row r="24" spans="2:9" s="57" customFormat="1" ht="15.9" customHeight="1" x14ac:dyDescent="0.25">
      <c r="B24" s="147"/>
      <c r="C24" s="149"/>
      <c r="D24" s="148"/>
      <c r="E24" s="149"/>
      <c r="F24" s="58" t="str">
        <f t="shared" si="4"/>
        <v/>
      </c>
      <c r="G24" s="58" t="str">
        <f t="shared" si="5"/>
        <v/>
      </c>
      <c r="H24" s="58" t="str">
        <f t="shared" si="6"/>
        <v/>
      </c>
      <c r="I24" s="58" t="str">
        <f t="shared" si="7"/>
        <v/>
      </c>
    </row>
    <row r="25" spans="2:9" s="57" customFormat="1" ht="15.9" customHeight="1" x14ac:dyDescent="0.25">
      <c r="B25" s="147"/>
      <c r="C25" s="149"/>
      <c r="D25" s="148"/>
      <c r="E25" s="149"/>
      <c r="F25" s="58" t="str">
        <f t="shared" si="4"/>
        <v/>
      </c>
      <c r="G25" s="58" t="str">
        <f t="shared" si="5"/>
        <v/>
      </c>
      <c r="H25" s="58" t="str">
        <f t="shared" si="6"/>
        <v/>
      </c>
      <c r="I25" s="58" t="str">
        <f t="shared" si="7"/>
        <v/>
      </c>
    </row>
    <row r="26" spans="2:9" s="57" customFormat="1" ht="15.9" customHeight="1" x14ac:dyDescent="0.25">
      <c r="B26" s="147"/>
      <c r="C26" s="149"/>
      <c r="D26" s="148"/>
      <c r="E26" s="149"/>
      <c r="F26" s="58" t="str">
        <f t="shared" si="4"/>
        <v/>
      </c>
      <c r="G26" s="58" t="str">
        <f t="shared" si="5"/>
        <v/>
      </c>
      <c r="H26" s="58" t="str">
        <f t="shared" si="6"/>
        <v/>
      </c>
      <c r="I26" s="58" t="str">
        <f t="shared" si="7"/>
        <v/>
      </c>
    </row>
    <row r="27" spans="2:9" s="57" customFormat="1" ht="15.9" customHeight="1" x14ac:dyDescent="0.25">
      <c r="B27" s="147"/>
      <c r="C27" s="149"/>
      <c r="D27" s="148"/>
      <c r="E27" s="149"/>
      <c r="F27" s="58" t="str">
        <f t="shared" si="4"/>
        <v/>
      </c>
      <c r="G27" s="58" t="str">
        <f t="shared" si="5"/>
        <v/>
      </c>
      <c r="H27" s="58" t="str">
        <f t="shared" si="6"/>
        <v/>
      </c>
      <c r="I27" s="58" t="str">
        <f t="shared" si="7"/>
        <v/>
      </c>
    </row>
    <row r="28" spans="2:9" s="57" customFormat="1" ht="15.9" customHeight="1" x14ac:dyDescent="0.25">
      <c r="B28" s="147"/>
      <c r="C28" s="149"/>
      <c r="D28" s="148"/>
      <c r="E28" s="149"/>
      <c r="F28" s="58" t="str">
        <f t="shared" si="4"/>
        <v/>
      </c>
      <c r="G28" s="58" t="str">
        <f t="shared" si="5"/>
        <v/>
      </c>
      <c r="H28" s="58" t="str">
        <f t="shared" si="6"/>
        <v/>
      </c>
      <c r="I28" s="58" t="str">
        <f t="shared" si="7"/>
        <v/>
      </c>
    </row>
    <row r="29" spans="2:9" s="57" customFormat="1" ht="15.9" customHeight="1" x14ac:dyDescent="0.25">
      <c r="B29" s="147"/>
      <c r="C29" s="149"/>
      <c r="D29" s="148"/>
      <c r="E29" s="149"/>
      <c r="F29" s="58" t="str">
        <f t="shared" si="4"/>
        <v/>
      </c>
      <c r="G29" s="58" t="str">
        <f t="shared" si="5"/>
        <v/>
      </c>
      <c r="H29" s="58" t="str">
        <f t="shared" si="6"/>
        <v/>
      </c>
      <c r="I29" s="58" t="str">
        <f t="shared" si="7"/>
        <v/>
      </c>
    </row>
    <row r="30" spans="2:9" s="57" customFormat="1" ht="15.9" customHeight="1" x14ac:dyDescent="0.25">
      <c r="B30" s="147"/>
      <c r="C30" s="149"/>
      <c r="D30" s="148"/>
      <c r="E30" s="149"/>
      <c r="F30" s="58" t="str">
        <f t="shared" si="4"/>
        <v/>
      </c>
      <c r="G30" s="58" t="str">
        <f t="shared" si="5"/>
        <v/>
      </c>
      <c r="H30" s="58" t="str">
        <f t="shared" si="6"/>
        <v/>
      </c>
      <c r="I30" s="58" t="str">
        <f t="shared" si="7"/>
        <v/>
      </c>
    </row>
    <row r="31" spans="2:9" s="57" customFormat="1" ht="15.9" customHeight="1" x14ac:dyDescent="0.25">
      <c r="B31" s="147"/>
      <c r="C31" s="149"/>
      <c r="D31" s="148"/>
      <c r="E31" s="149"/>
      <c r="F31" s="58" t="str">
        <f t="shared" si="4"/>
        <v/>
      </c>
      <c r="G31" s="58" t="str">
        <f t="shared" si="5"/>
        <v/>
      </c>
      <c r="H31" s="58" t="str">
        <f t="shared" si="6"/>
        <v/>
      </c>
      <c r="I31" s="58" t="str">
        <f t="shared" si="7"/>
        <v/>
      </c>
    </row>
    <row r="32" spans="2:9" s="57" customFormat="1" ht="15.9" customHeight="1" x14ac:dyDescent="0.25">
      <c r="B32" s="147"/>
      <c r="C32" s="149"/>
      <c r="D32" s="148"/>
      <c r="E32" s="149"/>
      <c r="F32" s="58" t="str">
        <f t="shared" si="4"/>
        <v/>
      </c>
      <c r="G32" s="58" t="str">
        <f t="shared" si="5"/>
        <v/>
      </c>
      <c r="H32" s="58" t="str">
        <f t="shared" si="6"/>
        <v/>
      </c>
      <c r="I32" s="58" t="str">
        <f t="shared" si="7"/>
        <v/>
      </c>
    </row>
    <row r="33" spans="2:9" s="57" customFormat="1" ht="15.9" customHeight="1" x14ac:dyDescent="0.25">
      <c r="B33" s="147"/>
      <c r="C33" s="149"/>
      <c r="D33" s="148"/>
      <c r="E33" s="149"/>
      <c r="F33" s="58" t="str">
        <f t="shared" si="4"/>
        <v/>
      </c>
      <c r="G33" s="58" t="str">
        <f t="shared" si="5"/>
        <v/>
      </c>
      <c r="H33" s="58" t="str">
        <f t="shared" si="6"/>
        <v/>
      </c>
      <c r="I33" s="58" t="str">
        <f t="shared" si="7"/>
        <v/>
      </c>
    </row>
    <row r="34" spans="2:9" s="57" customFormat="1" ht="15.9" customHeight="1" x14ac:dyDescent="0.25">
      <c r="B34" s="147"/>
      <c r="C34" s="149"/>
      <c r="D34" s="148"/>
      <c r="E34" s="149"/>
      <c r="F34" s="58" t="str">
        <f t="shared" si="4"/>
        <v/>
      </c>
      <c r="G34" s="58" t="str">
        <f t="shared" si="5"/>
        <v/>
      </c>
      <c r="H34" s="58" t="str">
        <f t="shared" si="6"/>
        <v/>
      </c>
      <c r="I34" s="58" t="str">
        <f t="shared" si="7"/>
        <v/>
      </c>
    </row>
    <row r="35" spans="2:9" s="57" customFormat="1" ht="15.9" customHeight="1" x14ac:dyDescent="0.25">
      <c r="B35" s="147"/>
      <c r="C35" s="149"/>
      <c r="D35" s="148"/>
      <c r="E35" s="149"/>
      <c r="F35" s="58" t="str">
        <f t="shared" si="4"/>
        <v/>
      </c>
      <c r="G35" s="58" t="str">
        <f t="shared" si="5"/>
        <v/>
      </c>
      <c r="H35" s="58" t="str">
        <f t="shared" si="6"/>
        <v/>
      </c>
      <c r="I35" s="58" t="str">
        <f t="shared" si="7"/>
        <v/>
      </c>
    </row>
    <row r="36" spans="2:9" s="57" customFormat="1" ht="15.9" customHeight="1" x14ac:dyDescent="0.25">
      <c r="B36" s="147"/>
      <c r="C36" s="149"/>
      <c r="D36" s="148"/>
      <c r="E36" s="149"/>
      <c r="F36" s="58" t="str">
        <f t="shared" si="4"/>
        <v/>
      </c>
      <c r="G36" s="58" t="str">
        <f t="shared" si="5"/>
        <v/>
      </c>
      <c r="H36" s="58" t="str">
        <f t="shared" si="6"/>
        <v/>
      </c>
      <c r="I36" s="58" t="str">
        <f t="shared" si="7"/>
        <v/>
      </c>
    </row>
    <row r="37" spans="2:9" s="57" customFormat="1" ht="15.9" customHeight="1" x14ac:dyDescent="0.25">
      <c r="B37" s="147"/>
      <c r="C37" s="149"/>
      <c r="D37" s="148"/>
      <c r="E37" s="149"/>
      <c r="F37" s="58" t="str">
        <f t="shared" si="4"/>
        <v/>
      </c>
      <c r="G37" s="58" t="str">
        <f t="shared" si="5"/>
        <v/>
      </c>
      <c r="H37" s="58" t="str">
        <f t="shared" si="6"/>
        <v/>
      </c>
      <c r="I37" s="58" t="str">
        <f t="shared" si="7"/>
        <v/>
      </c>
    </row>
    <row r="38" spans="2:9" s="57" customFormat="1" ht="15.9" customHeight="1" x14ac:dyDescent="0.25">
      <c r="B38" s="147"/>
      <c r="C38" s="149"/>
      <c r="D38" s="148"/>
      <c r="E38" s="149"/>
      <c r="F38" s="58" t="str">
        <f t="shared" si="4"/>
        <v/>
      </c>
      <c r="G38" s="58" t="str">
        <f t="shared" si="5"/>
        <v/>
      </c>
      <c r="H38" s="58" t="str">
        <f t="shared" si="6"/>
        <v/>
      </c>
      <c r="I38" s="58" t="str">
        <f t="shared" si="7"/>
        <v/>
      </c>
    </row>
    <row r="39" spans="2:9" s="57" customFormat="1" ht="15.9" customHeight="1" x14ac:dyDescent="0.25">
      <c r="B39" s="147"/>
      <c r="C39" s="149"/>
      <c r="D39" s="148"/>
      <c r="E39" s="149"/>
      <c r="F39" s="58" t="str">
        <f t="shared" si="4"/>
        <v/>
      </c>
      <c r="G39" s="58" t="str">
        <f t="shared" si="5"/>
        <v/>
      </c>
      <c r="H39" s="58" t="str">
        <f t="shared" si="6"/>
        <v/>
      </c>
      <c r="I39" s="58" t="str">
        <f t="shared" si="7"/>
        <v/>
      </c>
    </row>
    <row r="40" spans="2:9" s="57" customFormat="1" ht="15.9" customHeight="1" x14ac:dyDescent="0.25">
      <c r="B40" s="147"/>
      <c r="C40" s="149"/>
      <c r="D40" s="148"/>
      <c r="E40" s="149"/>
      <c r="F40" s="58" t="str">
        <f t="shared" si="4"/>
        <v/>
      </c>
      <c r="G40" s="58" t="str">
        <f t="shared" si="5"/>
        <v/>
      </c>
      <c r="H40" s="58" t="str">
        <f t="shared" si="6"/>
        <v/>
      </c>
      <c r="I40" s="58" t="str">
        <f t="shared" si="7"/>
        <v/>
      </c>
    </row>
    <row r="41" spans="2:9" s="57" customFormat="1" ht="15.9" customHeight="1" x14ac:dyDescent="0.25">
      <c r="B41" s="147"/>
      <c r="C41" s="149"/>
      <c r="D41" s="148"/>
      <c r="E41" s="149"/>
      <c r="F41" s="58" t="str">
        <f t="shared" si="4"/>
        <v/>
      </c>
      <c r="G41" s="58" t="str">
        <f t="shared" si="5"/>
        <v/>
      </c>
      <c r="H41" s="58" t="str">
        <f t="shared" si="6"/>
        <v/>
      </c>
      <c r="I41" s="58" t="str">
        <f t="shared" si="7"/>
        <v/>
      </c>
    </row>
    <row r="42" spans="2:9" s="57" customFormat="1" ht="15.9" customHeight="1" x14ac:dyDescent="0.25">
      <c r="B42" s="147"/>
      <c r="C42" s="149"/>
      <c r="D42" s="148"/>
      <c r="E42" s="149"/>
      <c r="F42" s="58" t="str">
        <f t="shared" si="4"/>
        <v/>
      </c>
      <c r="G42" s="58" t="str">
        <f t="shared" si="5"/>
        <v/>
      </c>
      <c r="H42" s="58" t="str">
        <f t="shared" si="6"/>
        <v/>
      </c>
      <c r="I42" s="58" t="str">
        <f t="shared" si="7"/>
        <v/>
      </c>
    </row>
    <row r="43" spans="2:9" s="57" customFormat="1" ht="15.9" customHeight="1" x14ac:dyDescent="0.25">
      <c r="B43" s="147"/>
      <c r="C43" s="149"/>
      <c r="D43" s="148"/>
      <c r="E43" s="149"/>
      <c r="F43" s="58" t="str">
        <f t="shared" si="4"/>
        <v/>
      </c>
      <c r="G43" s="58" t="str">
        <f t="shared" si="5"/>
        <v/>
      </c>
      <c r="H43" s="58" t="str">
        <f t="shared" si="6"/>
        <v/>
      </c>
      <c r="I43" s="58" t="str">
        <f t="shared" si="7"/>
        <v/>
      </c>
    </row>
    <row r="44" spans="2:9" s="57" customFormat="1" ht="15.9" customHeight="1" x14ac:dyDescent="0.25">
      <c r="B44" s="147"/>
      <c r="C44" s="149"/>
      <c r="D44" s="148"/>
      <c r="E44" s="149"/>
      <c r="F44" s="58" t="str">
        <f t="shared" si="4"/>
        <v/>
      </c>
      <c r="G44" s="58" t="str">
        <f t="shared" si="5"/>
        <v/>
      </c>
      <c r="H44" s="58" t="str">
        <f t="shared" si="6"/>
        <v/>
      </c>
      <c r="I44" s="58" t="str">
        <f t="shared" si="7"/>
        <v/>
      </c>
    </row>
    <row r="45" spans="2:9" s="57" customFormat="1" ht="15.9" customHeight="1" x14ac:dyDescent="0.25">
      <c r="B45" s="147"/>
      <c r="C45" s="149"/>
      <c r="D45" s="148"/>
      <c r="E45" s="149"/>
      <c r="F45" s="58" t="str">
        <f t="shared" si="4"/>
        <v/>
      </c>
      <c r="G45" s="58" t="str">
        <f t="shared" si="5"/>
        <v/>
      </c>
      <c r="H45" s="58" t="str">
        <f t="shared" si="6"/>
        <v/>
      </c>
      <c r="I45" s="58" t="str">
        <f t="shared" si="7"/>
        <v/>
      </c>
    </row>
    <row r="46" spans="2:9" s="57" customFormat="1" ht="15.9" customHeight="1" x14ac:dyDescent="0.25">
      <c r="B46" s="46"/>
      <c r="C46" s="72" t="s">
        <v>87</v>
      </c>
      <c r="D46" s="73">
        <f>SUM(D6:D45)</f>
        <v>0</v>
      </c>
      <c r="E46" s="74"/>
      <c r="F46" s="73">
        <f>SUM(F6:F45)</f>
        <v>0</v>
      </c>
      <c r="G46" s="73">
        <f>SUM(G6:G45)</f>
        <v>0</v>
      </c>
      <c r="H46" s="73">
        <f>SUM(H6:H45)</f>
        <v>0</v>
      </c>
      <c r="I46" s="73">
        <f>SUM(I6:I45)</f>
        <v>0</v>
      </c>
    </row>
    <row r="47" spans="2:9" s="57" customFormat="1" ht="13.8" x14ac:dyDescent="0.25">
      <c r="B47" s="5"/>
      <c r="C47" s="5"/>
      <c r="D47" s="5"/>
      <c r="E47" s="5"/>
      <c r="F47" s="59"/>
      <c r="G47" s="59"/>
      <c r="H47" s="59"/>
      <c r="I47" s="59"/>
    </row>
    <row r="48" spans="2:9" s="57" customFormat="1" ht="13.8" x14ac:dyDescent="0.25">
      <c r="B48" s="5"/>
    </row>
    <row r="49" spans="2:9" s="57" customFormat="1" ht="20.100000000000001" customHeight="1" x14ac:dyDescent="0.25">
      <c r="B49" s="49" t="s">
        <v>88</v>
      </c>
      <c r="C49" s="252"/>
      <c r="D49" s="253"/>
      <c r="E49" s="253"/>
      <c r="F49" s="254"/>
    </row>
    <row r="50" spans="2:9" s="57" customFormat="1" ht="27" customHeight="1" x14ac:dyDescent="0.25">
      <c r="B50" s="71" t="s">
        <v>73</v>
      </c>
    </row>
    <row r="51" spans="2:9" s="57" customFormat="1" ht="21.75" customHeight="1" x14ac:dyDescent="0.25">
      <c r="B51" s="250" t="s">
        <v>0</v>
      </c>
      <c r="C51" s="250" t="s">
        <v>94</v>
      </c>
      <c r="D51" s="250" t="s">
        <v>93</v>
      </c>
      <c r="E51" s="250" t="s">
        <v>1</v>
      </c>
      <c r="F51" s="251"/>
      <c r="G51" s="251"/>
      <c r="H51" s="249" t="s">
        <v>85</v>
      </c>
      <c r="I51" s="249"/>
    </row>
    <row r="52" spans="2:9" s="57" customFormat="1" ht="24" customHeight="1" x14ac:dyDescent="0.25">
      <c r="B52" s="250"/>
      <c r="C52" s="250"/>
      <c r="D52" s="250"/>
      <c r="E52" s="250"/>
      <c r="F52" s="69"/>
      <c r="G52" s="70"/>
      <c r="H52" s="87" t="s">
        <v>82</v>
      </c>
      <c r="I52" s="87" t="s">
        <v>83</v>
      </c>
    </row>
    <row r="53" spans="2:9" s="57" customFormat="1" ht="15.9" customHeight="1" x14ac:dyDescent="0.25">
      <c r="B53" s="147"/>
      <c r="C53" s="149"/>
      <c r="D53" s="148"/>
      <c r="E53" s="149"/>
      <c r="F53" s="60"/>
      <c r="G53" s="61"/>
      <c r="H53" s="58" t="str">
        <f t="shared" ref="H53:H59" si="8">IF(B53="","",IF($I$2&gt;=(C53+E53),0,D53-(($I$2-C53)*G53)))</f>
        <v/>
      </c>
      <c r="I53" s="58" t="str">
        <f t="shared" ref="I53:I59" si="9">IF(B53="","",IF($I$2&gt;=(C53+E53),0,D53/E53))</f>
        <v/>
      </c>
    </row>
    <row r="54" spans="2:9" s="57" customFormat="1" ht="15.9" customHeight="1" x14ac:dyDescent="0.25">
      <c r="B54" s="147"/>
      <c r="C54" s="149"/>
      <c r="D54" s="148"/>
      <c r="E54" s="149"/>
      <c r="F54" s="60"/>
      <c r="G54" s="61"/>
      <c r="H54" s="58" t="str">
        <f t="shared" si="8"/>
        <v/>
      </c>
      <c r="I54" s="58" t="str">
        <f t="shared" si="9"/>
        <v/>
      </c>
    </row>
    <row r="55" spans="2:9" s="57" customFormat="1" ht="15.9" customHeight="1" x14ac:dyDescent="0.25">
      <c r="B55" s="147"/>
      <c r="C55" s="149"/>
      <c r="D55" s="147"/>
      <c r="E55" s="149"/>
      <c r="F55" s="62"/>
      <c r="G55" s="63"/>
      <c r="H55" s="58" t="str">
        <f t="shared" si="8"/>
        <v/>
      </c>
      <c r="I55" s="58" t="str">
        <f t="shared" si="9"/>
        <v/>
      </c>
    </row>
    <row r="56" spans="2:9" s="57" customFormat="1" ht="15.9" customHeight="1" x14ac:dyDescent="0.25">
      <c r="B56" s="147"/>
      <c r="C56" s="149"/>
      <c r="D56" s="147"/>
      <c r="E56" s="149"/>
      <c r="F56" s="62"/>
      <c r="G56" s="63"/>
      <c r="H56" s="58" t="str">
        <f t="shared" si="8"/>
        <v/>
      </c>
      <c r="I56" s="58" t="str">
        <f t="shared" si="9"/>
        <v/>
      </c>
    </row>
    <row r="57" spans="2:9" s="57" customFormat="1" ht="15.9" customHeight="1" x14ac:dyDescent="0.25">
      <c r="B57" s="147"/>
      <c r="C57" s="149"/>
      <c r="D57" s="147"/>
      <c r="E57" s="149"/>
      <c r="F57" s="62"/>
      <c r="G57" s="63"/>
      <c r="H57" s="58" t="str">
        <f t="shared" si="8"/>
        <v/>
      </c>
      <c r="I57" s="58" t="str">
        <f t="shared" si="9"/>
        <v/>
      </c>
    </row>
    <row r="58" spans="2:9" s="57" customFormat="1" ht="15.9" customHeight="1" x14ac:dyDescent="0.25">
      <c r="B58" s="147"/>
      <c r="C58" s="149"/>
      <c r="D58" s="147"/>
      <c r="E58" s="149"/>
      <c r="F58" s="62"/>
      <c r="G58" s="63"/>
      <c r="H58" s="58" t="str">
        <f t="shared" si="8"/>
        <v/>
      </c>
      <c r="I58" s="58" t="str">
        <f t="shared" si="9"/>
        <v/>
      </c>
    </row>
    <row r="59" spans="2:9" s="57" customFormat="1" ht="15.9" customHeight="1" x14ac:dyDescent="0.25">
      <c r="B59" s="147"/>
      <c r="C59" s="149"/>
      <c r="D59" s="147"/>
      <c r="E59" s="149"/>
      <c r="F59" s="62"/>
      <c r="G59" s="63"/>
      <c r="H59" s="58" t="str">
        <f t="shared" si="8"/>
        <v/>
      </c>
      <c r="I59" s="58" t="str">
        <f t="shared" si="9"/>
        <v/>
      </c>
    </row>
    <row r="60" spans="2:9" s="57" customFormat="1" ht="13.8" x14ac:dyDescent="0.25">
      <c r="B60" s="46"/>
      <c r="C60" s="72" t="s">
        <v>87</v>
      </c>
      <c r="D60" s="73">
        <f>+SUM(D53:D59)</f>
        <v>0</v>
      </c>
      <c r="E60" s="75"/>
      <c r="F60" s="76"/>
      <c r="G60" s="77"/>
      <c r="H60" s="73">
        <f>+SUM(H53:H59)</f>
        <v>0</v>
      </c>
      <c r="I60" s="73">
        <f>+SUM(I53:I59)</f>
        <v>0</v>
      </c>
    </row>
    <row r="61" spans="2:9" s="57" customFormat="1" ht="13.8" x14ac:dyDescent="0.25"/>
    <row r="62" spans="2:9" s="57" customFormat="1" ht="13.8" x14ac:dyDescent="0.25"/>
    <row r="63" spans="2:9" s="57" customFormat="1" ht="15.9" customHeight="1" x14ac:dyDescent="0.25">
      <c r="B63" s="247" t="s">
        <v>92</v>
      </c>
      <c r="C63" s="248"/>
      <c r="D63" s="64">
        <f>+D60+D46</f>
        <v>0</v>
      </c>
      <c r="E63" s="65"/>
      <c r="F63" s="66"/>
      <c r="G63" s="67"/>
      <c r="H63" s="64">
        <f>+H60+H46</f>
        <v>0</v>
      </c>
      <c r="I63" s="64">
        <f>+I60+I46</f>
        <v>0</v>
      </c>
    </row>
    <row r="64" spans="2:9" s="57" customFormat="1" ht="13.8" x14ac:dyDescent="0.25">
      <c r="B64" s="5"/>
      <c r="C64" s="5"/>
      <c r="D64" s="5"/>
      <c r="E64" s="5"/>
      <c r="F64" s="68"/>
      <c r="G64" s="68"/>
      <c r="H64" s="68"/>
      <c r="I64" s="68"/>
    </row>
    <row r="65" spans="2:9" ht="13.8" x14ac:dyDescent="0.25">
      <c r="B65" s="5"/>
      <c r="C65" s="5"/>
      <c r="D65" s="5"/>
      <c r="E65" s="5"/>
      <c r="F65" s="6"/>
      <c r="G65" s="6"/>
      <c r="H65" s="6"/>
      <c r="I65" s="6"/>
    </row>
    <row r="66" spans="2:9" ht="13.8" x14ac:dyDescent="0.25">
      <c r="B66" s="55"/>
      <c r="C66" s="55"/>
      <c r="D66" s="55"/>
      <c r="E66" s="55"/>
      <c r="F66" s="55"/>
      <c r="G66" s="55"/>
      <c r="H66" s="55"/>
      <c r="I66" s="55"/>
    </row>
    <row r="67" spans="2:9" ht="13.8" x14ac:dyDescent="0.25"/>
    <row r="68" spans="2:9" ht="13.8" x14ac:dyDescent="0.25"/>
    <row r="69" spans="2:9" ht="13.8" x14ac:dyDescent="0.25"/>
    <row r="70" spans="2:9" ht="13.8" x14ac:dyDescent="0.25"/>
    <row r="71" spans="2:9" ht="13.8" x14ac:dyDescent="0.25"/>
    <row r="72" spans="2:9" ht="13.8" x14ac:dyDescent="0.25"/>
    <row r="73" spans="2:9" ht="13.8" x14ac:dyDescent="0.25"/>
    <row r="74" spans="2:9" ht="13.8" x14ac:dyDescent="0.25"/>
    <row r="75" spans="2:9" ht="13.8" x14ac:dyDescent="0.25"/>
    <row r="76" spans="2:9" ht="13.8" x14ac:dyDescent="0.25"/>
    <row r="77" spans="2:9" ht="13.8" x14ac:dyDescent="0.25"/>
    <row r="78" spans="2:9" ht="13.8" x14ac:dyDescent="0.25"/>
    <row r="79" spans="2:9" ht="13.8" x14ac:dyDescent="0.25"/>
    <row r="80" spans="2:9" ht="13.8" x14ac:dyDescent="0.25"/>
    <row r="81" ht="13.8" x14ac:dyDescent="0.25"/>
    <row r="82" ht="13.8" x14ac:dyDescent="0.25"/>
    <row r="83" ht="13.8" x14ac:dyDescent="0.25"/>
    <row r="84" ht="13.8" x14ac:dyDescent="0.25"/>
    <row r="85" ht="13.8" x14ac:dyDescent="0.25"/>
    <row r="86" ht="13.8"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sheetData>
  <mergeCells count="14">
    <mergeCell ref="C49:F49"/>
    <mergeCell ref="F4:G4"/>
    <mergeCell ref="H4:I4"/>
    <mergeCell ref="B4:B5"/>
    <mergeCell ref="C4:C5"/>
    <mergeCell ref="D4:D5"/>
    <mergeCell ref="E4:E5"/>
    <mergeCell ref="B63:C63"/>
    <mergeCell ref="H51:I51"/>
    <mergeCell ref="B51:B52"/>
    <mergeCell ref="C51:C52"/>
    <mergeCell ref="D51:D52"/>
    <mergeCell ref="E51:E52"/>
    <mergeCell ref="F51:G51"/>
  </mergeCells>
  <pageMargins left="0.51181102362204722" right="0.51181102362204722" top="0.78740157480314965" bottom="0.78740157480314965" header="0.31496062992125984" footer="0.31496062992125984"/>
  <pageSetup paperSize="9" scale="65" orientation="portrait" r:id="rId1"/>
  <headerFooter>
    <oddHeader xml:space="preserve">&amp;R Seite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3" tint="0.39997558519241921"/>
  </sheetPr>
  <dimension ref="A1:F43"/>
  <sheetViews>
    <sheetView showGridLines="0" zoomScaleNormal="100" workbookViewId="0">
      <selection activeCell="B2" sqref="B2"/>
    </sheetView>
  </sheetViews>
  <sheetFormatPr baseColWidth="10" defaultColWidth="0" defaultRowHeight="18" customHeight="1" zeroHeight="1" x14ac:dyDescent="0.25"/>
  <cols>
    <col min="1" max="1" width="5.19921875" style="90" customWidth="1"/>
    <col min="2" max="2" width="6.09765625" style="90" customWidth="1"/>
    <col min="3" max="3" width="55" style="90" customWidth="1"/>
    <col min="4" max="4" width="14.59765625" style="90" customWidth="1"/>
    <col min="5" max="5" width="6.09765625" style="90" customWidth="1"/>
    <col min="6" max="6" width="70.09765625" style="90" hidden="1" customWidth="1"/>
    <col min="7" max="16384" width="11" style="90" hidden="1"/>
  </cols>
  <sheetData>
    <row r="1" spans="2:6" ht="18" customHeight="1" x14ac:dyDescent="0.25"/>
    <row r="2" spans="2:6" ht="18" customHeight="1" x14ac:dyDescent="0.25">
      <c r="B2" s="91" t="s">
        <v>152</v>
      </c>
      <c r="F2" s="92"/>
    </row>
    <row r="3" spans="2:6" ht="8.25" customHeight="1" x14ac:dyDescent="0.25">
      <c r="B3" s="91"/>
      <c r="F3" s="92"/>
    </row>
    <row r="4" spans="2:6" ht="18" customHeight="1" x14ac:dyDescent="0.25">
      <c r="B4" s="189" t="s">
        <v>127</v>
      </c>
      <c r="C4" s="235"/>
      <c r="F4" s="92"/>
    </row>
    <row r="5" spans="2:6" ht="9.75" customHeight="1" x14ac:dyDescent="0.25"/>
    <row r="6" spans="2:6" ht="20.100000000000001" customHeight="1" x14ac:dyDescent="0.25">
      <c r="B6" s="93"/>
      <c r="C6" s="94"/>
      <c r="D6" s="95" t="s">
        <v>43</v>
      </c>
      <c r="F6" s="96"/>
    </row>
    <row r="7" spans="2:6" ht="20.100000000000001" customHeight="1" x14ac:dyDescent="0.25">
      <c r="B7" s="283" t="s">
        <v>44</v>
      </c>
      <c r="C7" s="284"/>
      <c r="D7" s="223"/>
      <c r="F7" s="96"/>
    </row>
    <row r="8" spans="2:6" ht="20.100000000000001" customHeight="1" x14ac:dyDescent="0.25">
      <c r="B8" s="98"/>
      <c r="C8" s="99" t="s">
        <v>45</v>
      </c>
      <c r="D8" s="224"/>
      <c r="F8" s="96"/>
    </row>
    <row r="9" spans="2:6" ht="20.100000000000001" customHeight="1" x14ac:dyDescent="0.25">
      <c r="B9" s="98"/>
      <c r="C9" s="99" t="s">
        <v>46</v>
      </c>
      <c r="D9" s="224"/>
      <c r="F9" s="96"/>
    </row>
    <row r="10" spans="2:6" ht="20.100000000000001" customHeight="1" x14ac:dyDescent="0.25">
      <c r="B10" s="98"/>
      <c r="C10" s="99" t="s">
        <v>47</v>
      </c>
      <c r="D10" s="224"/>
      <c r="F10" s="96"/>
    </row>
    <row r="11" spans="2:6" ht="20.100000000000001" customHeight="1" x14ac:dyDescent="0.25">
      <c r="B11" s="98"/>
      <c r="C11" s="99" t="s">
        <v>48</v>
      </c>
      <c r="D11" s="224"/>
      <c r="F11" s="96"/>
    </row>
    <row r="12" spans="2:6" ht="20.100000000000001" customHeight="1" x14ac:dyDescent="0.25">
      <c r="B12" s="98"/>
      <c r="C12" s="99" t="s">
        <v>49</v>
      </c>
      <c r="D12" s="224"/>
      <c r="F12" s="96"/>
    </row>
    <row r="13" spans="2:6" ht="20.100000000000001" customHeight="1" x14ac:dyDescent="0.25">
      <c r="B13" s="98"/>
      <c r="C13" s="99" t="s">
        <v>50</v>
      </c>
      <c r="D13" s="224"/>
      <c r="F13" s="96"/>
    </row>
    <row r="14" spans="2:6" ht="20.100000000000001" customHeight="1" x14ac:dyDescent="0.25">
      <c r="B14" s="98"/>
      <c r="C14" s="99" t="s">
        <v>51</v>
      </c>
      <c r="D14" s="224"/>
      <c r="F14" s="96"/>
    </row>
    <row r="15" spans="2:6" ht="20.100000000000001" customHeight="1" x14ac:dyDescent="0.25">
      <c r="B15" s="98"/>
      <c r="C15" s="99" t="s">
        <v>52</v>
      </c>
      <c r="D15" s="224"/>
      <c r="F15" s="96"/>
    </row>
    <row r="16" spans="2:6" ht="20.100000000000001" customHeight="1" x14ac:dyDescent="0.25">
      <c r="B16" s="98"/>
      <c r="C16" s="99" t="s">
        <v>53</v>
      </c>
      <c r="D16" s="224"/>
      <c r="F16" s="96"/>
    </row>
    <row r="17" spans="1:6" ht="20.100000000000001" customHeight="1" x14ac:dyDescent="0.25">
      <c r="B17" s="98"/>
      <c r="C17" s="99" t="s">
        <v>54</v>
      </c>
      <c r="D17" s="224"/>
      <c r="F17" s="96"/>
    </row>
    <row r="18" spans="1:6" ht="20.100000000000001" customHeight="1" x14ac:dyDescent="0.25">
      <c r="B18" s="98"/>
      <c r="C18" s="99" t="s">
        <v>55</v>
      </c>
      <c r="D18" s="224"/>
      <c r="F18" s="96"/>
    </row>
    <row r="19" spans="1:6" ht="20.100000000000001" customHeight="1" x14ac:dyDescent="0.25">
      <c r="B19" s="98"/>
      <c r="C19" s="225"/>
      <c r="D19" s="224"/>
      <c r="F19" s="96"/>
    </row>
    <row r="20" spans="1:6" ht="20.100000000000001" customHeight="1" x14ac:dyDescent="0.25">
      <c r="B20" s="98"/>
      <c r="C20" s="225"/>
      <c r="D20" s="224"/>
      <c r="F20" s="96"/>
    </row>
    <row r="21" spans="1:6" ht="20.100000000000001" customHeight="1" x14ac:dyDescent="0.25">
      <c r="B21" s="98"/>
      <c r="C21" s="225"/>
      <c r="D21" s="224"/>
      <c r="F21" s="96"/>
    </row>
    <row r="22" spans="1:6" ht="20.100000000000001" customHeight="1" x14ac:dyDescent="0.25">
      <c r="B22" s="100" t="s">
        <v>56</v>
      </c>
      <c r="C22" s="101"/>
      <c r="D22" s="102">
        <f>+SUM(D8:D21)</f>
        <v>0</v>
      </c>
      <c r="F22" s="96"/>
    </row>
    <row r="23" spans="1:6" ht="20.100000000000001" customHeight="1" x14ac:dyDescent="0.25">
      <c r="B23" s="103" t="s">
        <v>57</v>
      </c>
      <c r="C23" s="104"/>
      <c r="D23" s="97">
        <f>+D7-D22</f>
        <v>0</v>
      </c>
      <c r="F23" s="96"/>
    </row>
    <row r="24" spans="1:6" ht="20.100000000000001" customHeight="1" x14ac:dyDescent="0.25">
      <c r="A24" s="105"/>
      <c r="B24" s="106" t="s">
        <v>58</v>
      </c>
      <c r="C24" s="99"/>
      <c r="D24" s="224"/>
      <c r="F24" s="96"/>
    </row>
    <row r="25" spans="1:6" ht="20.100000000000001" customHeight="1" x14ac:dyDescent="0.25">
      <c r="B25" s="218" t="s">
        <v>141</v>
      </c>
      <c r="C25" s="99"/>
      <c r="D25" s="224"/>
      <c r="F25" s="96"/>
    </row>
    <row r="26" spans="1:6" ht="20.100000000000001" customHeight="1" x14ac:dyDescent="0.25">
      <c r="B26" s="106" t="s">
        <v>59</v>
      </c>
      <c r="C26" s="99"/>
      <c r="D26" s="224"/>
      <c r="F26" s="96"/>
    </row>
    <row r="27" spans="1:6" ht="20.100000000000001" customHeight="1" x14ac:dyDescent="0.25">
      <c r="B27" s="106" t="s">
        <v>60</v>
      </c>
      <c r="C27" s="99"/>
      <c r="D27" s="224"/>
      <c r="F27" s="96"/>
    </row>
    <row r="28" spans="1:6" ht="20.100000000000001" customHeight="1" x14ac:dyDescent="0.25">
      <c r="B28" s="103" t="s">
        <v>61</v>
      </c>
      <c r="C28" s="104"/>
      <c r="D28" s="97">
        <f>+SUM(D23:D27)</f>
        <v>0</v>
      </c>
      <c r="F28" s="96"/>
    </row>
    <row r="29" spans="1:6" ht="20.100000000000001" customHeight="1" x14ac:dyDescent="0.25">
      <c r="B29" s="106" t="s">
        <v>62</v>
      </c>
      <c r="C29" s="99"/>
      <c r="D29" s="224"/>
      <c r="F29" s="96"/>
    </row>
    <row r="30" spans="1:6" ht="20.100000000000001" customHeight="1" x14ac:dyDescent="0.25">
      <c r="B30" s="106" t="s">
        <v>63</v>
      </c>
      <c r="C30" s="99"/>
      <c r="D30" s="224"/>
      <c r="F30" s="96"/>
    </row>
    <row r="31" spans="1:6" ht="20.100000000000001" customHeight="1" x14ac:dyDescent="0.25">
      <c r="B31" s="103" t="s">
        <v>64</v>
      </c>
      <c r="C31" s="104"/>
      <c r="D31" s="97">
        <f>+D28-D29-D30</f>
        <v>0</v>
      </c>
      <c r="F31" s="96"/>
    </row>
    <row r="32" spans="1:6" ht="20.100000000000001" customHeight="1" x14ac:dyDescent="0.25">
      <c r="B32" s="218" t="s">
        <v>137</v>
      </c>
      <c r="C32" s="99"/>
      <c r="D32" s="224"/>
      <c r="F32" s="96"/>
    </row>
    <row r="33" spans="2:6" ht="20.100000000000001" customHeight="1" x14ac:dyDescent="0.25">
      <c r="B33" s="103" t="s">
        <v>65</v>
      </c>
      <c r="C33" s="104"/>
      <c r="D33" s="97">
        <f>+D31+D32</f>
        <v>0</v>
      </c>
      <c r="F33" s="96"/>
    </row>
    <row r="34" spans="2:6" ht="20.100000000000001" customHeight="1" x14ac:dyDescent="0.25">
      <c r="B34" s="106" t="s">
        <v>66</v>
      </c>
      <c r="C34" s="99"/>
      <c r="D34" s="224"/>
      <c r="F34" s="96"/>
    </row>
    <row r="35" spans="2:6" ht="20.100000000000001" customHeight="1" x14ac:dyDescent="0.25">
      <c r="B35" s="103" t="s">
        <v>67</v>
      </c>
      <c r="C35" s="104"/>
      <c r="D35" s="97">
        <f>+D33-D34</f>
        <v>0</v>
      </c>
      <c r="F35" s="96"/>
    </row>
    <row r="36" spans="2:6" ht="20.100000000000001" customHeight="1" x14ac:dyDescent="0.25">
      <c r="B36" s="106" t="s">
        <v>68</v>
      </c>
      <c r="C36" s="99"/>
      <c r="D36" s="224"/>
      <c r="F36" s="96"/>
    </row>
    <row r="37" spans="2:6" ht="20.100000000000001" customHeight="1" x14ac:dyDescent="0.25">
      <c r="B37" s="103" t="s">
        <v>69</v>
      </c>
      <c r="C37" s="104"/>
      <c r="D37" s="97">
        <f>+D35+D36</f>
        <v>0</v>
      </c>
      <c r="F37" s="96"/>
    </row>
    <row r="38" spans="2:6" ht="20.100000000000001" customHeight="1" x14ac:dyDescent="0.25">
      <c r="B38" s="107" t="s">
        <v>70</v>
      </c>
      <c r="C38" s="108"/>
      <c r="D38" s="226"/>
      <c r="F38" s="96"/>
    </row>
    <row r="39" spans="2:6" ht="20.100000000000001" customHeight="1" x14ac:dyDescent="0.25">
      <c r="B39" s="109" t="s">
        <v>71</v>
      </c>
      <c r="C39" s="110"/>
      <c r="D39" s="111">
        <f>+D37+D38</f>
        <v>0</v>
      </c>
      <c r="F39" s="96"/>
    </row>
    <row r="40" spans="2:6" ht="18" customHeight="1" x14ac:dyDescent="0.25">
      <c r="B40" s="112"/>
      <c r="C40" s="113"/>
      <c r="D40" s="114"/>
      <c r="F40" s="96"/>
    </row>
    <row r="41" spans="2:6" ht="28.5" customHeight="1" x14ac:dyDescent="0.25">
      <c r="F41" s="96"/>
    </row>
    <row r="42" spans="2:6" ht="18" hidden="1" customHeight="1" x14ac:dyDescent="0.25"/>
    <row r="43" spans="2:6" ht="18" customHeight="1" x14ac:dyDescent="0.25"/>
  </sheetData>
  <mergeCells count="1">
    <mergeCell ref="B7:C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3" tint="0.39997558519241921"/>
  </sheetPr>
  <dimension ref="A1:F43"/>
  <sheetViews>
    <sheetView showGridLines="0" zoomScaleNormal="100" workbookViewId="0">
      <selection activeCell="B2" sqref="B2"/>
    </sheetView>
  </sheetViews>
  <sheetFormatPr baseColWidth="10" defaultColWidth="0" defaultRowHeight="18" customHeight="1" zeroHeight="1" x14ac:dyDescent="0.25"/>
  <cols>
    <col min="1" max="1" width="5.19921875" style="90" customWidth="1"/>
    <col min="2" max="2" width="6.09765625" style="90" customWidth="1"/>
    <col min="3" max="3" width="55" style="90" customWidth="1"/>
    <col min="4" max="4" width="14.59765625" style="90" customWidth="1"/>
    <col min="5" max="5" width="6.09765625" style="90" customWidth="1"/>
    <col min="6" max="6" width="70.09765625" style="90" hidden="1" customWidth="1"/>
    <col min="7" max="16384" width="11" style="90" hidden="1"/>
  </cols>
  <sheetData>
    <row r="1" spans="2:6" ht="18" customHeight="1" x14ac:dyDescent="0.25"/>
    <row r="2" spans="2:6" ht="18" customHeight="1" x14ac:dyDescent="0.25">
      <c r="B2" s="91" t="s">
        <v>151</v>
      </c>
      <c r="F2" s="92"/>
    </row>
    <row r="3" spans="2:6" ht="8.25" customHeight="1" x14ac:dyDescent="0.25">
      <c r="B3" s="91"/>
      <c r="F3" s="92"/>
    </row>
    <row r="4" spans="2:6" ht="18" customHeight="1" x14ac:dyDescent="0.25">
      <c r="B4" s="189" t="s">
        <v>127</v>
      </c>
      <c r="C4" s="235"/>
      <c r="F4" s="92"/>
    </row>
    <row r="5" spans="2:6" ht="9.75" customHeight="1" x14ac:dyDescent="0.25"/>
    <row r="6" spans="2:6" ht="20.100000000000001" customHeight="1" x14ac:dyDescent="0.25">
      <c r="B6" s="93"/>
      <c r="C6" s="94"/>
      <c r="D6" s="95" t="s">
        <v>43</v>
      </c>
      <c r="F6" s="96"/>
    </row>
    <row r="7" spans="2:6" ht="20.100000000000001" customHeight="1" x14ac:dyDescent="0.25">
      <c r="B7" s="283" t="s">
        <v>44</v>
      </c>
      <c r="C7" s="284"/>
      <c r="D7" s="223"/>
      <c r="F7" s="96"/>
    </row>
    <row r="8" spans="2:6" ht="20.100000000000001" customHeight="1" x14ac:dyDescent="0.25">
      <c r="B8" s="98"/>
      <c r="C8" s="99" t="s">
        <v>45</v>
      </c>
      <c r="D8" s="224"/>
      <c r="F8" s="96"/>
    </row>
    <row r="9" spans="2:6" ht="20.100000000000001" customHeight="1" x14ac:dyDescent="0.25">
      <c r="B9" s="98"/>
      <c r="C9" s="99" t="s">
        <v>46</v>
      </c>
      <c r="D9" s="224"/>
      <c r="F9" s="96"/>
    </row>
    <row r="10" spans="2:6" ht="20.100000000000001" customHeight="1" x14ac:dyDescent="0.25">
      <c r="B10" s="98"/>
      <c r="C10" s="99" t="s">
        <v>47</v>
      </c>
      <c r="D10" s="224"/>
      <c r="F10" s="96"/>
    </row>
    <row r="11" spans="2:6" ht="20.100000000000001" customHeight="1" x14ac:dyDescent="0.25">
      <c r="B11" s="98"/>
      <c r="C11" s="99" t="s">
        <v>48</v>
      </c>
      <c r="D11" s="224"/>
      <c r="F11" s="96"/>
    </row>
    <row r="12" spans="2:6" ht="20.100000000000001" customHeight="1" x14ac:dyDescent="0.25">
      <c r="B12" s="98"/>
      <c r="C12" s="99" t="s">
        <v>49</v>
      </c>
      <c r="D12" s="224"/>
      <c r="F12" s="96"/>
    </row>
    <row r="13" spans="2:6" ht="20.100000000000001" customHeight="1" x14ac:dyDescent="0.25">
      <c r="B13" s="98"/>
      <c r="C13" s="99" t="s">
        <v>50</v>
      </c>
      <c r="D13" s="224"/>
      <c r="F13" s="96"/>
    </row>
    <row r="14" spans="2:6" ht="20.100000000000001" customHeight="1" x14ac:dyDescent="0.25">
      <c r="B14" s="98"/>
      <c r="C14" s="99" t="s">
        <v>51</v>
      </c>
      <c r="D14" s="224"/>
      <c r="F14" s="96"/>
    </row>
    <row r="15" spans="2:6" ht="20.100000000000001" customHeight="1" x14ac:dyDescent="0.25">
      <c r="B15" s="98"/>
      <c r="C15" s="99" t="s">
        <v>52</v>
      </c>
      <c r="D15" s="224"/>
      <c r="F15" s="96"/>
    </row>
    <row r="16" spans="2:6" ht="20.100000000000001" customHeight="1" x14ac:dyDescent="0.25">
      <c r="B16" s="98"/>
      <c r="C16" s="99" t="s">
        <v>53</v>
      </c>
      <c r="D16" s="224"/>
      <c r="F16" s="96"/>
    </row>
    <row r="17" spans="1:6" ht="20.100000000000001" customHeight="1" x14ac:dyDescent="0.25">
      <c r="B17" s="98"/>
      <c r="C17" s="99" t="s">
        <v>54</v>
      </c>
      <c r="D17" s="224"/>
      <c r="F17" s="96"/>
    </row>
    <row r="18" spans="1:6" ht="20.100000000000001" customHeight="1" x14ac:dyDescent="0.25">
      <c r="B18" s="98"/>
      <c r="C18" s="99" t="s">
        <v>55</v>
      </c>
      <c r="D18" s="224"/>
      <c r="F18" s="96"/>
    </row>
    <row r="19" spans="1:6" ht="20.100000000000001" customHeight="1" x14ac:dyDescent="0.25">
      <c r="B19" s="98"/>
      <c r="C19" s="225"/>
      <c r="D19" s="224"/>
      <c r="F19" s="96"/>
    </row>
    <row r="20" spans="1:6" ht="20.100000000000001" customHeight="1" x14ac:dyDescent="0.25">
      <c r="B20" s="98"/>
      <c r="C20" s="225"/>
      <c r="D20" s="224"/>
      <c r="F20" s="96"/>
    </row>
    <row r="21" spans="1:6" ht="20.100000000000001" customHeight="1" x14ac:dyDescent="0.25">
      <c r="B21" s="98"/>
      <c r="C21" s="225"/>
      <c r="D21" s="224"/>
      <c r="F21" s="96"/>
    </row>
    <row r="22" spans="1:6" ht="20.100000000000001" customHeight="1" x14ac:dyDescent="0.25">
      <c r="B22" s="100" t="s">
        <v>56</v>
      </c>
      <c r="C22" s="101"/>
      <c r="D22" s="102">
        <f>+SUM(D8:D21)</f>
        <v>0</v>
      </c>
      <c r="F22" s="96"/>
    </row>
    <row r="23" spans="1:6" ht="20.100000000000001" customHeight="1" x14ac:dyDescent="0.25">
      <c r="B23" s="103" t="s">
        <v>57</v>
      </c>
      <c r="C23" s="104"/>
      <c r="D23" s="97">
        <f>+D7-D22</f>
        <v>0</v>
      </c>
      <c r="F23" s="96"/>
    </row>
    <row r="24" spans="1:6" ht="20.100000000000001" customHeight="1" x14ac:dyDescent="0.25">
      <c r="A24" s="105"/>
      <c r="B24" s="106" t="s">
        <v>58</v>
      </c>
      <c r="C24" s="99"/>
      <c r="D24" s="224"/>
      <c r="F24" s="96"/>
    </row>
    <row r="25" spans="1:6" ht="20.100000000000001" customHeight="1" x14ac:dyDescent="0.25">
      <c r="B25" s="218" t="s">
        <v>141</v>
      </c>
      <c r="C25" s="99"/>
      <c r="D25" s="224"/>
      <c r="F25" s="96"/>
    </row>
    <row r="26" spans="1:6" ht="20.100000000000001" customHeight="1" x14ac:dyDescent="0.25">
      <c r="B26" s="106" t="s">
        <v>59</v>
      </c>
      <c r="C26" s="99"/>
      <c r="D26" s="224"/>
      <c r="F26" s="96"/>
    </row>
    <row r="27" spans="1:6" ht="20.100000000000001" customHeight="1" x14ac:dyDescent="0.25">
      <c r="B27" s="106" t="s">
        <v>60</v>
      </c>
      <c r="C27" s="99"/>
      <c r="D27" s="224"/>
      <c r="F27" s="96"/>
    </row>
    <row r="28" spans="1:6" ht="20.100000000000001" customHeight="1" x14ac:dyDescent="0.25">
      <c r="B28" s="103" t="s">
        <v>61</v>
      </c>
      <c r="C28" s="104"/>
      <c r="D28" s="97">
        <f>+SUM(D23:D27)</f>
        <v>0</v>
      </c>
      <c r="F28" s="96"/>
    </row>
    <row r="29" spans="1:6" ht="20.100000000000001" customHeight="1" x14ac:dyDescent="0.25">
      <c r="B29" s="106" t="s">
        <v>62</v>
      </c>
      <c r="C29" s="99"/>
      <c r="D29" s="224"/>
      <c r="F29" s="96"/>
    </row>
    <row r="30" spans="1:6" ht="20.100000000000001" customHeight="1" x14ac:dyDescent="0.25">
      <c r="B30" s="106" t="s">
        <v>63</v>
      </c>
      <c r="C30" s="99"/>
      <c r="D30" s="224"/>
      <c r="F30" s="96"/>
    </row>
    <row r="31" spans="1:6" ht="20.100000000000001" customHeight="1" x14ac:dyDescent="0.25">
      <c r="B31" s="103" t="s">
        <v>64</v>
      </c>
      <c r="C31" s="104"/>
      <c r="D31" s="97">
        <f>+D28-D29-D30</f>
        <v>0</v>
      </c>
      <c r="F31" s="96"/>
    </row>
    <row r="32" spans="1:6" ht="20.100000000000001" customHeight="1" x14ac:dyDescent="0.25">
      <c r="B32" s="218" t="s">
        <v>137</v>
      </c>
      <c r="C32" s="99"/>
      <c r="D32" s="224"/>
      <c r="F32" s="96"/>
    </row>
    <row r="33" spans="2:6" ht="20.100000000000001" customHeight="1" x14ac:dyDescent="0.25">
      <c r="B33" s="103" t="s">
        <v>65</v>
      </c>
      <c r="C33" s="104"/>
      <c r="D33" s="97">
        <f>+D31+D32</f>
        <v>0</v>
      </c>
      <c r="F33" s="96"/>
    </row>
    <row r="34" spans="2:6" ht="20.100000000000001" customHeight="1" x14ac:dyDescent="0.25">
      <c r="B34" s="106" t="s">
        <v>66</v>
      </c>
      <c r="C34" s="99"/>
      <c r="D34" s="224"/>
      <c r="F34" s="96"/>
    </row>
    <row r="35" spans="2:6" ht="20.100000000000001" customHeight="1" x14ac:dyDescent="0.25">
      <c r="B35" s="103" t="s">
        <v>67</v>
      </c>
      <c r="C35" s="104"/>
      <c r="D35" s="97">
        <f>+D33-D34</f>
        <v>0</v>
      </c>
      <c r="F35" s="96"/>
    </row>
    <row r="36" spans="2:6" ht="20.100000000000001" customHeight="1" x14ac:dyDescent="0.25">
      <c r="B36" s="106" t="s">
        <v>68</v>
      </c>
      <c r="C36" s="99"/>
      <c r="D36" s="224"/>
      <c r="F36" s="96"/>
    </row>
    <row r="37" spans="2:6" ht="20.100000000000001" customHeight="1" x14ac:dyDescent="0.25">
      <c r="B37" s="103" t="s">
        <v>69</v>
      </c>
      <c r="C37" s="104"/>
      <c r="D37" s="97">
        <f>+D35+D36</f>
        <v>0</v>
      </c>
      <c r="F37" s="96"/>
    </row>
    <row r="38" spans="2:6" ht="20.100000000000001" customHeight="1" x14ac:dyDescent="0.25">
      <c r="B38" s="107" t="s">
        <v>70</v>
      </c>
      <c r="C38" s="108"/>
      <c r="D38" s="226"/>
      <c r="F38" s="96"/>
    </row>
    <row r="39" spans="2:6" ht="20.100000000000001" customHeight="1" x14ac:dyDescent="0.25">
      <c r="B39" s="109" t="s">
        <v>71</v>
      </c>
      <c r="C39" s="110"/>
      <c r="D39" s="111">
        <f>+D37+D38</f>
        <v>0</v>
      </c>
      <c r="F39" s="96"/>
    </row>
    <row r="40" spans="2:6" ht="18" customHeight="1" x14ac:dyDescent="0.25">
      <c r="B40" s="112"/>
      <c r="C40" s="113"/>
      <c r="D40" s="114"/>
      <c r="F40" s="96"/>
    </row>
    <row r="41" spans="2:6" ht="28.5" customHeight="1" x14ac:dyDescent="0.25">
      <c r="F41" s="96"/>
    </row>
    <row r="42" spans="2:6" ht="18" hidden="1" customHeight="1" x14ac:dyDescent="0.25"/>
    <row r="43" spans="2:6" ht="18" customHeight="1" x14ac:dyDescent="0.25"/>
  </sheetData>
  <mergeCells count="1">
    <mergeCell ref="B7:C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3" tint="0.39997558519241921"/>
  </sheetPr>
  <dimension ref="A1:WVO55"/>
  <sheetViews>
    <sheetView showGridLines="0" topLeftCell="B1" zoomScaleNormal="100" workbookViewId="0">
      <selection activeCell="B2" sqref="B2:F2"/>
    </sheetView>
  </sheetViews>
  <sheetFormatPr baseColWidth="10" defaultColWidth="0" defaultRowHeight="14.25" customHeight="1" zeroHeight="1" x14ac:dyDescent="0.25"/>
  <cols>
    <col min="1" max="1" width="4.09765625" style="115" customWidth="1"/>
    <col min="2" max="2" width="3" style="115" customWidth="1"/>
    <col min="3" max="3" width="48.796875" style="116" customWidth="1"/>
    <col min="4" max="6" width="12.59765625" style="115" customWidth="1"/>
    <col min="7" max="7" width="6.19921875" style="115" customWidth="1"/>
    <col min="8" max="8" width="30.19921875" style="115" customWidth="1"/>
    <col min="9" max="9" width="11" style="115" customWidth="1"/>
    <col min="10" max="256" width="11" style="115" hidden="1"/>
    <col min="257" max="257" width="3" style="115" hidden="1"/>
    <col min="258" max="258" width="48.3984375" style="115" hidden="1"/>
    <col min="259" max="263" width="12.8984375" style="115" hidden="1"/>
    <col min="264" max="512" width="11" style="115" hidden="1"/>
    <col min="513" max="513" width="3" style="115" hidden="1"/>
    <col min="514" max="514" width="48.3984375" style="115" hidden="1"/>
    <col min="515" max="519" width="12.8984375" style="115" hidden="1"/>
    <col min="520" max="768" width="11" style="115" hidden="1"/>
    <col min="769" max="769" width="3" style="115" hidden="1"/>
    <col min="770" max="770" width="48.3984375" style="115" hidden="1"/>
    <col min="771" max="775" width="12.8984375" style="115" hidden="1"/>
    <col min="776" max="1024" width="11" style="115" hidden="1"/>
    <col min="1025" max="1025" width="3" style="115" hidden="1"/>
    <col min="1026" max="1026" width="48.3984375" style="115" hidden="1"/>
    <col min="1027" max="1031" width="12.8984375" style="115" hidden="1"/>
    <col min="1032" max="1280" width="11" style="115" hidden="1"/>
    <col min="1281" max="1281" width="3" style="115" hidden="1"/>
    <col min="1282" max="1282" width="48.3984375" style="115" hidden="1"/>
    <col min="1283" max="1287" width="12.8984375" style="115" hidden="1"/>
    <col min="1288" max="1536" width="11" style="115" hidden="1"/>
    <col min="1537" max="1537" width="3" style="115" hidden="1"/>
    <col min="1538" max="1538" width="48.3984375" style="115" hidden="1"/>
    <col min="1539" max="1543" width="12.8984375" style="115" hidden="1"/>
    <col min="1544" max="1792" width="11" style="115" hidden="1"/>
    <col min="1793" max="1793" width="3" style="115" hidden="1"/>
    <col min="1794" max="1794" width="48.3984375" style="115" hidden="1"/>
    <col min="1795" max="1799" width="12.8984375" style="115" hidden="1"/>
    <col min="1800" max="2048" width="11" style="115" hidden="1"/>
    <col min="2049" max="2049" width="3" style="115" hidden="1"/>
    <col min="2050" max="2050" width="48.3984375" style="115" hidden="1"/>
    <col min="2051" max="2055" width="12.8984375" style="115" hidden="1"/>
    <col min="2056" max="2304" width="11" style="115" hidden="1"/>
    <col min="2305" max="2305" width="3" style="115" hidden="1"/>
    <col min="2306" max="2306" width="48.3984375" style="115" hidden="1"/>
    <col min="2307" max="2311" width="12.8984375" style="115" hidden="1"/>
    <col min="2312" max="2560" width="11" style="115" hidden="1"/>
    <col min="2561" max="2561" width="3" style="115" hidden="1"/>
    <col min="2562" max="2562" width="48.3984375" style="115" hidden="1"/>
    <col min="2563" max="2567" width="12.8984375" style="115" hidden="1"/>
    <col min="2568" max="2816" width="11" style="115" hidden="1"/>
    <col min="2817" max="2817" width="3" style="115" hidden="1"/>
    <col min="2818" max="2818" width="48.3984375" style="115" hidden="1"/>
    <col min="2819" max="2823" width="12.8984375" style="115" hidden="1"/>
    <col min="2824" max="3072" width="11" style="115" hidden="1"/>
    <col min="3073" max="3073" width="3" style="115" hidden="1"/>
    <col min="3074" max="3074" width="48.3984375" style="115" hidden="1"/>
    <col min="3075" max="3079" width="12.8984375" style="115" hidden="1"/>
    <col min="3080" max="3328" width="11" style="115" hidden="1"/>
    <col min="3329" max="3329" width="3" style="115" hidden="1"/>
    <col min="3330" max="3330" width="48.3984375" style="115" hidden="1"/>
    <col min="3331" max="3335" width="12.8984375" style="115" hidden="1"/>
    <col min="3336" max="3584" width="11" style="115" hidden="1"/>
    <col min="3585" max="3585" width="3" style="115" hidden="1"/>
    <col min="3586" max="3586" width="48.3984375" style="115" hidden="1"/>
    <col min="3587" max="3591" width="12.8984375" style="115" hidden="1"/>
    <col min="3592" max="3840" width="11" style="115" hidden="1"/>
    <col min="3841" max="3841" width="3" style="115" hidden="1"/>
    <col min="3842" max="3842" width="48.3984375" style="115" hidden="1"/>
    <col min="3843" max="3847" width="12.8984375" style="115" hidden="1"/>
    <col min="3848" max="4096" width="11" style="115" hidden="1"/>
    <col min="4097" max="4097" width="3" style="115" hidden="1"/>
    <col min="4098" max="4098" width="48.3984375" style="115" hidden="1"/>
    <col min="4099" max="4103" width="12.8984375" style="115" hidden="1"/>
    <col min="4104" max="4352" width="11" style="115" hidden="1"/>
    <col min="4353" max="4353" width="3" style="115" hidden="1"/>
    <col min="4354" max="4354" width="48.3984375" style="115" hidden="1"/>
    <col min="4355" max="4359" width="12.8984375" style="115" hidden="1"/>
    <col min="4360" max="4608" width="11" style="115" hidden="1"/>
    <col min="4609" max="4609" width="3" style="115" hidden="1"/>
    <col min="4610" max="4610" width="48.3984375" style="115" hidden="1"/>
    <col min="4611" max="4615" width="12.8984375" style="115" hidden="1"/>
    <col min="4616" max="4864" width="11" style="115" hidden="1"/>
    <col min="4865" max="4865" width="3" style="115" hidden="1"/>
    <col min="4866" max="4866" width="48.3984375" style="115" hidden="1"/>
    <col min="4867" max="4871" width="12.8984375" style="115" hidden="1"/>
    <col min="4872" max="5120" width="11" style="115" hidden="1"/>
    <col min="5121" max="5121" width="3" style="115" hidden="1"/>
    <col min="5122" max="5122" width="48.3984375" style="115" hidden="1"/>
    <col min="5123" max="5127" width="12.8984375" style="115" hidden="1"/>
    <col min="5128" max="5376" width="11" style="115" hidden="1"/>
    <col min="5377" max="5377" width="3" style="115" hidden="1"/>
    <col min="5378" max="5378" width="48.3984375" style="115" hidden="1"/>
    <col min="5379" max="5383" width="12.8984375" style="115" hidden="1"/>
    <col min="5384" max="5632" width="11" style="115" hidden="1"/>
    <col min="5633" max="5633" width="3" style="115" hidden="1"/>
    <col min="5634" max="5634" width="48.3984375" style="115" hidden="1"/>
    <col min="5635" max="5639" width="12.8984375" style="115" hidden="1"/>
    <col min="5640" max="5888" width="11" style="115" hidden="1"/>
    <col min="5889" max="5889" width="3" style="115" hidden="1"/>
    <col min="5890" max="5890" width="48.3984375" style="115" hidden="1"/>
    <col min="5891" max="5895" width="12.8984375" style="115" hidden="1"/>
    <col min="5896" max="6144" width="11" style="115" hidden="1"/>
    <col min="6145" max="6145" width="3" style="115" hidden="1"/>
    <col min="6146" max="6146" width="48.3984375" style="115" hidden="1"/>
    <col min="6147" max="6151" width="12.8984375" style="115" hidden="1"/>
    <col min="6152" max="6400" width="11" style="115" hidden="1"/>
    <col min="6401" max="6401" width="3" style="115" hidden="1"/>
    <col min="6402" max="6402" width="48.3984375" style="115" hidden="1"/>
    <col min="6403" max="6407" width="12.8984375" style="115" hidden="1"/>
    <col min="6408" max="6656" width="11" style="115" hidden="1"/>
    <col min="6657" max="6657" width="3" style="115" hidden="1"/>
    <col min="6658" max="6658" width="48.3984375" style="115" hidden="1"/>
    <col min="6659" max="6663" width="12.8984375" style="115" hidden="1"/>
    <col min="6664" max="6912" width="11" style="115" hidden="1"/>
    <col min="6913" max="6913" width="3" style="115" hidden="1"/>
    <col min="6914" max="6914" width="48.3984375" style="115" hidden="1"/>
    <col min="6915" max="6919" width="12.8984375" style="115" hidden="1"/>
    <col min="6920" max="7168" width="11" style="115" hidden="1"/>
    <col min="7169" max="7169" width="3" style="115" hidden="1"/>
    <col min="7170" max="7170" width="48.3984375" style="115" hidden="1"/>
    <col min="7171" max="7175" width="12.8984375" style="115" hidden="1"/>
    <col min="7176" max="7424" width="11" style="115" hidden="1"/>
    <col min="7425" max="7425" width="3" style="115" hidden="1"/>
    <col min="7426" max="7426" width="48.3984375" style="115" hidden="1"/>
    <col min="7427" max="7431" width="12.8984375" style="115" hidden="1"/>
    <col min="7432" max="7680" width="11" style="115" hidden="1"/>
    <col min="7681" max="7681" width="3" style="115" hidden="1"/>
    <col min="7682" max="7682" width="48.3984375" style="115" hidden="1"/>
    <col min="7683" max="7687" width="12.8984375" style="115" hidden="1"/>
    <col min="7688" max="7936" width="11" style="115" hidden="1"/>
    <col min="7937" max="7937" width="3" style="115" hidden="1"/>
    <col min="7938" max="7938" width="48.3984375" style="115" hidden="1"/>
    <col min="7939" max="7943" width="12.8984375" style="115" hidden="1"/>
    <col min="7944" max="8192" width="11" style="115" hidden="1"/>
    <col min="8193" max="8193" width="3" style="115" hidden="1"/>
    <col min="8194" max="8194" width="48.3984375" style="115" hidden="1"/>
    <col min="8195" max="8199" width="12.8984375" style="115" hidden="1"/>
    <col min="8200" max="8448" width="11" style="115" hidden="1"/>
    <col min="8449" max="8449" width="3" style="115" hidden="1"/>
    <col min="8450" max="8450" width="48.3984375" style="115" hidden="1"/>
    <col min="8451" max="8455" width="12.8984375" style="115" hidden="1"/>
    <col min="8456" max="8704" width="11" style="115" hidden="1"/>
    <col min="8705" max="8705" width="3" style="115" hidden="1"/>
    <col min="8706" max="8706" width="48.3984375" style="115" hidden="1"/>
    <col min="8707" max="8711" width="12.8984375" style="115" hidden="1"/>
    <col min="8712" max="8960" width="11" style="115" hidden="1"/>
    <col min="8961" max="8961" width="3" style="115" hidden="1"/>
    <col min="8962" max="8962" width="48.3984375" style="115" hidden="1"/>
    <col min="8963" max="8967" width="12.8984375" style="115" hidden="1"/>
    <col min="8968" max="9216" width="11" style="115" hidden="1"/>
    <col min="9217" max="9217" width="3" style="115" hidden="1"/>
    <col min="9218" max="9218" width="48.3984375" style="115" hidden="1"/>
    <col min="9219" max="9223" width="12.8984375" style="115" hidden="1"/>
    <col min="9224" max="9472" width="11" style="115" hidden="1"/>
    <col min="9473" max="9473" width="3" style="115" hidden="1"/>
    <col min="9474" max="9474" width="48.3984375" style="115" hidden="1"/>
    <col min="9475" max="9479" width="12.8984375" style="115" hidden="1"/>
    <col min="9480" max="9728" width="11" style="115" hidden="1"/>
    <col min="9729" max="9729" width="3" style="115" hidden="1"/>
    <col min="9730" max="9730" width="48.3984375" style="115" hidden="1"/>
    <col min="9731" max="9735" width="12.8984375" style="115" hidden="1"/>
    <col min="9736" max="9984" width="11" style="115" hidden="1"/>
    <col min="9985" max="9985" width="3" style="115" hidden="1"/>
    <col min="9986" max="9986" width="48.3984375" style="115" hidden="1"/>
    <col min="9987" max="9991" width="12.8984375" style="115" hidden="1"/>
    <col min="9992" max="10240" width="11" style="115" hidden="1"/>
    <col min="10241" max="10241" width="3" style="115" hidden="1"/>
    <col min="10242" max="10242" width="48.3984375" style="115" hidden="1"/>
    <col min="10243" max="10247" width="12.8984375" style="115" hidden="1"/>
    <col min="10248" max="10496" width="11" style="115" hidden="1"/>
    <col min="10497" max="10497" width="3" style="115" hidden="1"/>
    <col min="10498" max="10498" width="48.3984375" style="115" hidden="1"/>
    <col min="10499" max="10503" width="12.8984375" style="115" hidden="1"/>
    <col min="10504" max="10752" width="11" style="115" hidden="1"/>
    <col min="10753" max="10753" width="3" style="115" hidden="1"/>
    <col min="10754" max="10754" width="48.3984375" style="115" hidden="1"/>
    <col min="10755" max="10759" width="12.8984375" style="115" hidden="1"/>
    <col min="10760" max="11008" width="11" style="115" hidden="1"/>
    <col min="11009" max="11009" width="3" style="115" hidden="1"/>
    <col min="11010" max="11010" width="48.3984375" style="115" hidden="1"/>
    <col min="11011" max="11015" width="12.8984375" style="115" hidden="1"/>
    <col min="11016" max="11264" width="11" style="115" hidden="1"/>
    <col min="11265" max="11265" width="3" style="115" hidden="1"/>
    <col min="11266" max="11266" width="48.3984375" style="115" hidden="1"/>
    <col min="11267" max="11271" width="12.8984375" style="115" hidden="1"/>
    <col min="11272" max="11520" width="11" style="115" hidden="1"/>
    <col min="11521" max="11521" width="3" style="115" hidden="1"/>
    <col min="11522" max="11522" width="48.3984375" style="115" hidden="1"/>
    <col min="11523" max="11527" width="12.8984375" style="115" hidden="1"/>
    <col min="11528" max="11776" width="11" style="115" hidden="1"/>
    <col min="11777" max="11777" width="3" style="115" hidden="1"/>
    <col min="11778" max="11778" width="48.3984375" style="115" hidden="1"/>
    <col min="11779" max="11783" width="12.8984375" style="115" hidden="1"/>
    <col min="11784" max="12032" width="11" style="115" hidden="1"/>
    <col min="12033" max="12033" width="3" style="115" hidden="1"/>
    <col min="12034" max="12034" width="48.3984375" style="115" hidden="1"/>
    <col min="12035" max="12039" width="12.8984375" style="115" hidden="1"/>
    <col min="12040" max="12288" width="11" style="115" hidden="1"/>
    <col min="12289" max="12289" width="3" style="115" hidden="1"/>
    <col min="12290" max="12290" width="48.3984375" style="115" hidden="1"/>
    <col min="12291" max="12295" width="12.8984375" style="115" hidden="1"/>
    <col min="12296" max="12544" width="11" style="115" hidden="1"/>
    <col min="12545" max="12545" width="3" style="115" hidden="1"/>
    <col min="12546" max="12546" width="48.3984375" style="115" hidden="1"/>
    <col min="12547" max="12551" width="12.8984375" style="115" hidden="1"/>
    <col min="12552" max="12800" width="11" style="115" hidden="1"/>
    <col min="12801" max="12801" width="3" style="115" hidden="1"/>
    <col min="12802" max="12802" width="48.3984375" style="115" hidden="1"/>
    <col min="12803" max="12807" width="12.8984375" style="115" hidden="1"/>
    <col min="12808" max="13056" width="11" style="115" hidden="1"/>
    <col min="13057" max="13057" width="3" style="115" hidden="1"/>
    <col min="13058" max="13058" width="48.3984375" style="115" hidden="1"/>
    <col min="13059" max="13063" width="12.8984375" style="115" hidden="1"/>
    <col min="13064" max="13312" width="11" style="115" hidden="1"/>
    <col min="13313" max="13313" width="3" style="115" hidden="1"/>
    <col min="13314" max="13314" width="48.3984375" style="115" hidden="1"/>
    <col min="13315" max="13319" width="12.8984375" style="115" hidden="1"/>
    <col min="13320" max="13568" width="11" style="115" hidden="1"/>
    <col min="13569" max="13569" width="3" style="115" hidden="1"/>
    <col min="13570" max="13570" width="48.3984375" style="115" hidden="1"/>
    <col min="13571" max="13575" width="12.8984375" style="115" hidden="1"/>
    <col min="13576" max="13824" width="11" style="115" hidden="1"/>
    <col min="13825" max="13825" width="3" style="115" hidden="1"/>
    <col min="13826" max="13826" width="48.3984375" style="115" hidden="1"/>
    <col min="13827" max="13831" width="12.8984375" style="115" hidden="1"/>
    <col min="13832" max="14080" width="11" style="115" hidden="1"/>
    <col min="14081" max="14081" width="3" style="115" hidden="1"/>
    <col min="14082" max="14082" width="48.3984375" style="115" hidden="1"/>
    <col min="14083" max="14087" width="12.8984375" style="115" hidden="1"/>
    <col min="14088" max="14336" width="11" style="115" hidden="1"/>
    <col min="14337" max="14337" width="3" style="115" hidden="1"/>
    <col min="14338" max="14338" width="48.3984375" style="115" hidden="1"/>
    <col min="14339" max="14343" width="12.8984375" style="115" hidden="1"/>
    <col min="14344" max="14592" width="11" style="115" hidden="1"/>
    <col min="14593" max="14593" width="3" style="115" hidden="1"/>
    <col min="14594" max="14594" width="48.3984375" style="115" hidden="1"/>
    <col min="14595" max="14599" width="12.8984375" style="115" hidden="1"/>
    <col min="14600" max="14848" width="11" style="115" hidden="1"/>
    <col min="14849" max="14849" width="3" style="115" hidden="1"/>
    <col min="14850" max="14850" width="48.3984375" style="115" hidden="1"/>
    <col min="14851" max="14855" width="12.8984375" style="115" hidden="1"/>
    <col min="14856" max="15104" width="11" style="115" hidden="1"/>
    <col min="15105" max="15105" width="3" style="115" hidden="1"/>
    <col min="15106" max="15106" width="48.3984375" style="115" hidden="1"/>
    <col min="15107" max="15111" width="12.8984375" style="115" hidden="1"/>
    <col min="15112" max="15360" width="11" style="115" hidden="1"/>
    <col min="15361" max="15361" width="3" style="115" hidden="1"/>
    <col min="15362" max="15362" width="48.3984375" style="115" hidden="1"/>
    <col min="15363" max="15367" width="12.8984375" style="115" hidden="1"/>
    <col min="15368" max="15616" width="11" style="115" hidden="1"/>
    <col min="15617" max="15617" width="3" style="115" hidden="1"/>
    <col min="15618" max="15618" width="48.3984375" style="115" hidden="1"/>
    <col min="15619" max="15623" width="12.8984375" style="115" hidden="1"/>
    <col min="15624" max="15872" width="11" style="115" hidden="1"/>
    <col min="15873" max="15873" width="3" style="115" hidden="1"/>
    <col min="15874" max="15874" width="48.3984375" style="115" hidden="1"/>
    <col min="15875" max="15879" width="12.8984375" style="115" hidden="1"/>
    <col min="15880" max="16128" width="11" style="115" hidden="1"/>
    <col min="16129" max="16129" width="3" style="115" hidden="1"/>
    <col min="16130" max="16130" width="48.3984375" style="115" hidden="1"/>
    <col min="16131" max="16135" width="12.8984375" style="115" hidden="1"/>
    <col min="16136" max="16384" width="11" style="115" hidden="1"/>
  </cols>
  <sheetData>
    <row r="1" spans="2:8" ht="18" customHeight="1" x14ac:dyDescent="0.25"/>
    <row r="2" spans="2:8" ht="15" customHeight="1" x14ac:dyDescent="0.3">
      <c r="B2" s="285" t="s">
        <v>148</v>
      </c>
      <c r="C2" s="285"/>
      <c r="D2" s="285"/>
      <c r="E2" s="285"/>
      <c r="F2" s="285"/>
    </row>
    <row r="3" spans="2:8" ht="13.8" x14ac:dyDescent="0.25"/>
    <row r="4" spans="2:8" ht="27.6" x14ac:dyDescent="0.25">
      <c r="B4" s="117"/>
      <c r="C4" s="118"/>
      <c r="D4" s="119" t="s">
        <v>170</v>
      </c>
      <c r="E4" s="119" t="s">
        <v>149</v>
      </c>
      <c r="F4" s="119" t="s">
        <v>135</v>
      </c>
      <c r="H4" s="120" t="s">
        <v>144</v>
      </c>
    </row>
    <row r="5" spans="2:8" ht="30" customHeight="1" thickBot="1" x14ac:dyDescent="0.3">
      <c r="B5" s="121"/>
      <c r="C5" s="122" t="s">
        <v>150</v>
      </c>
      <c r="D5" s="227"/>
      <c r="E5" s="227"/>
      <c r="F5" s="227"/>
      <c r="H5" s="236"/>
    </row>
    <row r="6" spans="2:8" s="126" customFormat="1" ht="17.100000000000001" customHeight="1" x14ac:dyDescent="0.25">
      <c r="B6" s="124" t="s">
        <v>100</v>
      </c>
      <c r="C6" s="125" t="s">
        <v>101</v>
      </c>
      <c r="D6" s="228"/>
      <c r="E6" s="228"/>
      <c r="F6" s="228"/>
      <c r="H6" s="286"/>
    </row>
    <row r="7" spans="2:8" s="126" customFormat="1" ht="17.100000000000001" customHeight="1" thickBot="1" x14ac:dyDescent="0.3">
      <c r="B7" s="127" t="s">
        <v>102</v>
      </c>
      <c r="C7" s="128" t="s">
        <v>103</v>
      </c>
      <c r="D7" s="229"/>
      <c r="E7" s="229"/>
      <c r="F7" s="229"/>
      <c r="H7" s="286"/>
    </row>
    <row r="8" spans="2:8" s="126" customFormat="1" ht="17.100000000000001" customHeight="1" thickBot="1" x14ac:dyDescent="0.3">
      <c r="B8" s="129" t="s">
        <v>100</v>
      </c>
      <c r="C8" s="130" t="s">
        <v>104</v>
      </c>
      <c r="D8" s="131">
        <f>+D6+D7</f>
        <v>0</v>
      </c>
      <c r="E8" s="131">
        <f t="shared" ref="E8:F8" si="0">+E6+E7</f>
        <v>0</v>
      </c>
      <c r="F8" s="131">
        <f t="shared" si="0"/>
        <v>0</v>
      </c>
      <c r="H8" s="286"/>
    </row>
    <row r="9" spans="2:8" s="126" customFormat="1" ht="17.100000000000001" customHeight="1" x14ac:dyDescent="0.25">
      <c r="B9" s="123"/>
      <c r="C9" s="132" t="s">
        <v>105</v>
      </c>
      <c r="D9" s="230"/>
      <c r="E9" s="230"/>
      <c r="F9" s="230"/>
      <c r="H9" s="286"/>
    </row>
    <row r="10" spans="2:8" s="126" customFormat="1" ht="17.100000000000001" customHeight="1" x14ac:dyDescent="0.25">
      <c r="B10" s="133"/>
      <c r="C10" s="134" t="s">
        <v>45</v>
      </c>
      <c r="D10" s="231"/>
      <c r="E10" s="231"/>
      <c r="F10" s="231"/>
      <c r="H10" s="286"/>
    </row>
    <row r="11" spans="2:8" s="126" customFormat="1" ht="17.100000000000001" customHeight="1" x14ac:dyDescent="0.25">
      <c r="B11" s="133"/>
      <c r="C11" s="134" t="s">
        <v>46</v>
      </c>
      <c r="D11" s="231"/>
      <c r="E11" s="231"/>
      <c r="F11" s="231"/>
      <c r="H11" s="286"/>
    </row>
    <row r="12" spans="2:8" s="126" customFormat="1" ht="17.100000000000001" customHeight="1" x14ac:dyDescent="0.25">
      <c r="B12" s="133"/>
      <c r="C12" s="134" t="s">
        <v>47</v>
      </c>
      <c r="D12" s="231"/>
      <c r="E12" s="231"/>
      <c r="F12" s="231"/>
      <c r="H12" s="286"/>
    </row>
    <row r="13" spans="2:8" s="126" customFormat="1" ht="17.100000000000001" customHeight="1" x14ac:dyDescent="0.25">
      <c r="B13" s="133"/>
      <c r="C13" s="134" t="s">
        <v>48</v>
      </c>
      <c r="D13" s="231"/>
      <c r="E13" s="231"/>
      <c r="F13" s="231"/>
      <c r="H13" s="286"/>
    </row>
    <row r="14" spans="2:8" s="126" customFormat="1" ht="17.100000000000001" customHeight="1" x14ac:dyDescent="0.25">
      <c r="B14" s="133"/>
      <c r="C14" s="134" t="s">
        <v>145</v>
      </c>
      <c r="D14" s="231"/>
      <c r="E14" s="231"/>
      <c r="F14" s="231"/>
      <c r="H14" s="286"/>
    </row>
    <row r="15" spans="2:8" s="126" customFormat="1" ht="17.100000000000001" customHeight="1" x14ac:dyDescent="0.25">
      <c r="B15" s="133"/>
      <c r="C15" s="134" t="s">
        <v>50</v>
      </c>
      <c r="D15" s="231"/>
      <c r="E15" s="231"/>
      <c r="F15" s="231"/>
      <c r="H15" s="286"/>
    </row>
    <row r="16" spans="2:8" s="126" customFormat="1" ht="17.100000000000001" customHeight="1" x14ac:dyDescent="0.25">
      <c r="B16" s="133"/>
      <c r="C16" s="134" t="s">
        <v>51</v>
      </c>
      <c r="D16" s="231"/>
      <c r="E16" s="231"/>
      <c r="F16" s="231"/>
      <c r="H16" s="286"/>
    </row>
    <row r="17" spans="2:8" s="126" customFormat="1" ht="17.100000000000001" customHeight="1" x14ac:dyDescent="0.25">
      <c r="B17" s="133"/>
      <c r="C17" s="134" t="s">
        <v>52</v>
      </c>
      <c r="D17" s="231"/>
      <c r="E17" s="231"/>
      <c r="F17" s="231"/>
      <c r="H17" s="286"/>
    </row>
    <row r="18" spans="2:8" s="126" customFormat="1" ht="17.100000000000001" customHeight="1" x14ac:dyDescent="0.25">
      <c r="B18" s="133"/>
      <c r="C18" s="134" t="s">
        <v>53</v>
      </c>
      <c r="D18" s="231"/>
      <c r="E18" s="231"/>
      <c r="F18" s="231"/>
      <c r="H18" s="286"/>
    </row>
    <row r="19" spans="2:8" s="126" customFormat="1" ht="17.100000000000001" customHeight="1" x14ac:dyDescent="0.25">
      <c r="B19" s="133"/>
      <c r="C19" s="134" t="s">
        <v>54</v>
      </c>
      <c r="D19" s="231"/>
      <c r="E19" s="231"/>
      <c r="F19" s="231"/>
      <c r="H19" s="286"/>
    </row>
    <row r="20" spans="2:8" s="126" customFormat="1" ht="17.100000000000001" customHeight="1" x14ac:dyDescent="0.25">
      <c r="B20" s="133"/>
      <c r="C20" s="134" t="s">
        <v>55</v>
      </c>
      <c r="D20" s="231"/>
      <c r="E20" s="231"/>
      <c r="F20" s="231"/>
      <c r="H20" s="286"/>
    </row>
    <row r="21" spans="2:8" s="126" customFormat="1" ht="17.100000000000001" customHeight="1" x14ac:dyDescent="0.25">
      <c r="B21" s="133"/>
      <c r="C21" s="135"/>
      <c r="D21" s="231"/>
      <c r="E21" s="231"/>
      <c r="F21" s="231"/>
      <c r="H21" s="286"/>
    </row>
    <row r="22" spans="2:8" s="126" customFormat="1" ht="17.100000000000001" customHeight="1" x14ac:dyDescent="0.25">
      <c r="B22" s="133"/>
      <c r="C22" s="135"/>
      <c r="D22" s="231"/>
      <c r="E22" s="231"/>
      <c r="F22" s="231"/>
      <c r="H22" s="286"/>
    </row>
    <row r="23" spans="2:8" s="126" customFormat="1" ht="17.100000000000001" customHeight="1" thickBot="1" x14ac:dyDescent="0.3">
      <c r="B23" s="127" t="s">
        <v>106</v>
      </c>
      <c r="C23" s="128" t="s">
        <v>107</v>
      </c>
      <c r="D23" s="136">
        <f>+SUM(D10:D22)</f>
        <v>0</v>
      </c>
      <c r="E23" s="136">
        <f>+SUM(E10:E22)</f>
        <v>0</v>
      </c>
      <c r="F23" s="136">
        <f>+SUM(F10:F22)</f>
        <v>0</v>
      </c>
      <c r="H23" s="286"/>
    </row>
    <row r="24" spans="2:8" s="126" customFormat="1" ht="17.100000000000001" customHeight="1" x14ac:dyDescent="0.25">
      <c r="B24" s="137" t="s">
        <v>100</v>
      </c>
      <c r="C24" s="138" t="s">
        <v>108</v>
      </c>
      <c r="D24" s="139">
        <f>+D8-D23</f>
        <v>0</v>
      </c>
      <c r="E24" s="139">
        <f>+E8-E23</f>
        <v>0</v>
      </c>
      <c r="F24" s="139">
        <f>+F8-F23</f>
        <v>0</v>
      </c>
      <c r="H24" s="286"/>
    </row>
    <row r="25" spans="2:8" s="126" customFormat="1" ht="27.6" x14ac:dyDescent="0.25">
      <c r="B25" s="140" t="s">
        <v>102</v>
      </c>
      <c r="C25" s="141" t="s">
        <v>158</v>
      </c>
      <c r="D25" s="232"/>
      <c r="E25" s="232"/>
      <c r="F25" s="232"/>
      <c r="H25" s="286"/>
    </row>
    <row r="26" spans="2:8" s="126" customFormat="1" ht="27.6" x14ac:dyDescent="0.25">
      <c r="B26" s="140" t="s">
        <v>102</v>
      </c>
      <c r="C26" s="141" t="s">
        <v>159</v>
      </c>
      <c r="D26" s="232"/>
      <c r="E26" s="232"/>
      <c r="F26" s="232"/>
      <c r="H26" s="286"/>
    </row>
    <row r="27" spans="2:8" s="126" customFormat="1" ht="17.100000000000001" customHeight="1" x14ac:dyDescent="0.25">
      <c r="B27" s="140" t="s">
        <v>102</v>
      </c>
      <c r="C27" s="141" t="s">
        <v>109</v>
      </c>
      <c r="D27" s="232"/>
      <c r="E27" s="232"/>
      <c r="F27" s="232"/>
      <c r="H27" s="286"/>
    </row>
    <row r="28" spans="2:8" s="126" customFormat="1" ht="17.100000000000001" customHeight="1" thickBot="1" x14ac:dyDescent="0.3">
      <c r="B28" s="142" t="s">
        <v>102</v>
      </c>
      <c r="C28" s="143" t="s">
        <v>110</v>
      </c>
      <c r="D28" s="229"/>
      <c r="E28" s="229"/>
      <c r="F28" s="229"/>
      <c r="H28" s="286"/>
    </row>
    <row r="29" spans="2:8" s="126" customFormat="1" ht="17.100000000000001" customHeight="1" x14ac:dyDescent="0.25">
      <c r="B29" s="137" t="s">
        <v>100</v>
      </c>
      <c r="C29" s="138" t="s">
        <v>111</v>
      </c>
      <c r="D29" s="139">
        <f>+SUM(D24:D28)</f>
        <v>0</v>
      </c>
      <c r="E29" s="139">
        <f t="shared" ref="E29:F29" si="1">+SUM(E24:E28)</f>
        <v>0</v>
      </c>
      <c r="F29" s="139">
        <f t="shared" si="1"/>
        <v>0</v>
      </c>
      <c r="H29" s="286"/>
    </row>
    <row r="30" spans="2:8" s="126" customFormat="1" ht="17.100000000000001" customHeight="1" x14ac:dyDescent="0.25">
      <c r="B30" s="140" t="s">
        <v>106</v>
      </c>
      <c r="C30" s="141" t="s">
        <v>112</v>
      </c>
      <c r="D30" s="232"/>
      <c r="E30" s="232"/>
      <c r="F30" s="232"/>
      <c r="H30" s="286"/>
    </row>
    <row r="31" spans="2:8" s="126" customFormat="1" ht="17.100000000000001" customHeight="1" thickBot="1" x14ac:dyDescent="0.3">
      <c r="B31" s="142" t="s">
        <v>106</v>
      </c>
      <c r="C31" s="143" t="s">
        <v>113</v>
      </c>
      <c r="D31" s="229"/>
      <c r="E31" s="229"/>
      <c r="F31" s="229"/>
      <c r="H31" s="286"/>
    </row>
    <row r="32" spans="2:8" s="126" customFormat="1" ht="17.100000000000001" customHeight="1" x14ac:dyDescent="0.25">
      <c r="B32" s="137" t="s">
        <v>100</v>
      </c>
      <c r="C32" s="138" t="s">
        <v>114</v>
      </c>
      <c r="D32" s="139">
        <f>+D29-D30-D31</f>
        <v>0</v>
      </c>
      <c r="E32" s="139">
        <f>+E29-E30-E31</f>
        <v>0</v>
      </c>
      <c r="F32" s="139">
        <f>+F29-F30-F31</f>
        <v>0</v>
      </c>
      <c r="H32" s="286"/>
    </row>
    <row r="33" spans="2:8" s="126" customFormat="1" ht="17.100000000000001" customHeight="1" thickBot="1" x14ac:dyDescent="0.3">
      <c r="B33" s="142" t="s">
        <v>102</v>
      </c>
      <c r="C33" s="143" t="s">
        <v>138</v>
      </c>
      <c r="D33" s="229"/>
      <c r="E33" s="229"/>
      <c r="F33" s="229"/>
      <c r="H33" s="286"/>
    </row>
    <row r="34" spans="2:8" s="126" customFormat="1" ht="30" customHeight="1" x14ac:dyDescent="0.25">
      <c r="B34" s="137" t="s">
        <v>100</v>
      </c>
      <c r="C34" s="138" t="s">
        <v>115</v>
      </c>
      <c r="D34" s="139">
        <f>+D32+D33</f>
        <v>0</v>
      </c>
      <c r="E34" s="139">
        <f t="shared" ref="E34:F34" si="2">+E32+E33</f>
        <v>0</v>
      </c>
      <c r="F34" s="139">
        <f t="shared" si="2"/>
        <v>0</v>
      </c>
      <c r="H34" s="286"/>
    </row>
    <row r="35" spans="2:8" s="126" customFormat="1" ht="17.100000000000001" customHeight="1" thickBot="1" x14ac:dyDescent="0.3">
      <c r="B35" s="142" t="s">
        <v>106</v>
      </c>
      <c r="C35" s="143" t="s">
        <v>116</v>
      </c>
      <c r="D35" s="229"/>
      <c r="E35" s="229"/>
      <c r="F35" s="229"/>
      <c r="H35" s="286"/>
    </row>
    <row r="36" spans="2:8" s="126" customFormat="1" ht="17.100000000000001" customHeight="1" x14ac:dyDescent="0.25">
      <c r="B36" s="137" t="s">
        <v>100</v>
      </c>
      <c r="C36" s="138" t="s">
        <v>117</v>
      </c>
      <c r="D36" s="139">
        <f>+D34-D35</f>
        <v>0</v>
      </c>
      <c r="E36" s="139">
        <f t="shared" ref="E36:F36" si="3">+E34-E35</f>
        <v>0</v>
      </c>
      <c r="F36" s="139">
        <f t="shared" si="3"/>
        <v>0</v>
      </c>
      <c r="H36" s="286"/>
    </row>
    <row r="37" spans="2:8" s="126" customFormat="1" ht="17.100000000000001" customHeight="1" x14ac:dyDescent="0.25">
      <c r="B37" s="140" t="s">
        <v>102</v>
      </c>
      <c r="C37" s="141" t="s">
        <v>118</v>
      </c>
      <c r="D37" s="232"/>
      <c r="E37" s="232"/>
      <c r="F37" s="232"/>
      <c r="H37" s="286"/>
    </row>
    <row r="38" spans="2:8" s="126" customFormat="1" ht="17.100000000000001" hidden="1" customHeight="1" thickBot="1" x14ac:dyDescent="0.3">
      <c r="B38" s="142" t="s">
        <v>102</v>
      </c>
      <c r="C38" s="143" t="s">
        <v>119</v>
      </c>
      <c r="D38" s="229"/>
      <c r="E38" s="229"/>
      <c r="F38" s="229"/>
      <c r="H38" s="286"/>
    </row>
    <row r="39" spans="2:8" s="126" customFormat="1" ht="17.100000000000001" customHeight="1" x14ac:dyDescent="0.25">
      <c r="B39" s="137" t="s">
        <v>100</v>
      </c>
      <c r="C39" s="138" t="s">
        <v>120</v>
      </c>
      <c r="D39" s="139">
        <f>+D36+D37+D38</f>
        <v>0</v>
      </c>
      <c r="E39" s="139">
        <f t="shared" ref="E39:F39" si="4">+E36+E37+E38</f>
        <v>0</v>
      </c>
      <c r="F39" s="139">
        <f t="shared" si="4"/>
        <v>0</v>
      </c>
      <c r="H39" s="286"/>
    </row>
    <row r="40" spans="2:8" s="126" customFormat="1" ht="17.100000000000001" customHeight="1" thickBot="1" x14ac:dyDescent="0.3">
      <c r="B40" s="142" t="s">
        <v>102</v>
      </c>
      <c r="C40" s="143" t="s">
        <v>121</v>
      </c>
      <c r="D40" s="233"/>
      <c r="E40" s="233"/>
      <c r="F40" s="233"/>
      <c r="H40" s="286"/>
    </row>
    <row r="41" spans="2:8" s="126" customFormat="1" ht="17.100000000000001" customHeight="1" x14ac:dyDescent="0.25">
      <c r="B41" s="124" t="s">
        <v>100</v>
      </c>
      <c r="C41" s="125" t="s">
        <v>122</v>
      </c>
      <c r="D41" s="144">
        <f>+D39+D40</f>
        <v>0</v>
      </c>
      <c r="E41" s="144">
        <f t="shared" ref="E41:F41" si="5">+E39+E40</f>
        <v>0</v>
      </c>
      <c r="F41" s="144">
        <f t="shared" si="5"/>
        <v>0</v>
      </c>
      <c r="H41" s="286"/>
    </row>
    <row r="42" spans="2:8" s="126" customFormat="1" ht="17.100000000000001" customHeight="1" x14ac:dyDescent="0.25">
      <c r="B42" s="119"/>
      <c r="C42" s="145" t="s">
        <v>123</v>
      </c>
      <c r="D42" s="234" t="s">
        <v>31</v>
      </c>
      <c r="E42" s="234" t="s">
        <v>31</v>
      </c>
      <c r="F42" s="234" t="s">
        <v>31</v>
      </c>
      <c r="H42" s="287"/>
    </row>
    <row r="43" spans="2:8" ht="13.8" x14ac:dyDescent="0.25"/>
    <row r="44" spans="2:8" ht="13.8" x14ac:dyDescent="0.25">
      <c r="C44" s="238" t="s">
        <v>157</v>
      </c>
      <c r="D44" s="239"/>
      <c r="E44" s="239"/>
      <c r="F44" s="240"/>
    </row>
    <row r="45" spans="2:8" ht="37.799999999999997" customHeight="1" x14ac:dyDescent="0.25">
      <c r="C45" s="288"/>
      <c r="D45" s="289"/>
      <c r="E45" s="289"/>
      <c r="F45" s="290"/>
    </row>
    <row r="46" spans="2:8" ht="13.8" x14ac:dyDescent="0.25"/>
    <row r="47" spans="2:8" ht="13.8" x14ac:dyDescent="0.25"/>
    <row r="48" spans="2:8" ht="13.8" x14ac:dyDescent="0.25"/>
    <row r="49" ht="13.8" x14ac:dyDescent="0.25"/>
    <row r="50" ht="13.8" x14ac:dyDescent="0.25"/>
    <row r="51" ht="13.8" x14ac:dyDescent="0.25"/>
    <row r="52" ht="13.8" x14ac:dyDescent="0.25"/>
    <row r="53" ht="13.8" x14ac:dyDescent="0.25"/>
    <row r="54" ht="13.8" x14ac:dyDescent="0.25"/>
    <row r="55" ht="14.25" customHeight="1" x14ac:dyDescent="0.25"/>
  </sheetData>
  <mergeCells count="3">
    <mergeCell ref="B2:F2"/>
    <mergeCell ref="H6:H42"/>
    <mergeCell ref="C45:F45"/>
  </mergeCells>
  <pageMargins left="0.47244094488188981" right="0.39370078740157483"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tabSelected="1" topLeftCell="A4" workbookViewId="0">
      <selection activeCell="C14" sqref="C14"/>
    </sheetView>
  </sheetViews>
  <sheetFormatPr baseColWidth="10" defaultRowHeight="13.8" x14ac:dyDescent="0.25"/>
  <cols>
    <col min="1" max="1" width="55.5" style="243" customWidth="1"/>
  </cols>
  <sheetData>
    <row r="1" spans="1:1" ht="15.6" x14ac:dyDescent="0.25">
      <c r="A1" s="246" t="s">
        <v>169</v>
      </c>
    </row>
    <row r="2" spans="1:1" x14ac:dyDescent="0.25">
      <c r="A2" s="241"/>
    </row>
    <row r="3" spans="1:1" x14ac:dyDescent="0.25">
      <c r="A3" s="244" t="s">
        <v>162</v>
      </c>
    </row>
    <row r="4" spans="1:1" ht="39.6" x14ac:dyDescent="0.25">
      <c r="A4" s="245" t="s">
        <v>163</v>
      </c>
    </row>
    <row r="5" spans="1:1" x14ac:dyDescent="0.25">
      <c r="A5" s="242"/>
    </row>
    <row r="6" spans="1:1" x14ac:dyDescent="0.25">
      <c r="A6" s="244" t="s">
        <v>164</v>
      </c>
    </row>
    <row r="7" spans="1:1" ht="26.4" x14ac:dyDescent="0.25">
      <c r="A7" s="245" t="s">
        <v>165</v>
      </c>
    </row>
    <row r="8" spans="1:1" x14ac:dyDescent="0.25">
      <c r="A8" s="242"/>
    </row>
    <row r="9" spans="1:1" x14ac:dyDescent="0.25">
      <c r="A9" s="244" t="s">
        <v>166</v>
      </c>
    </row>
    <row r="10" spans="1:1" ht="145.19999999999999" x14ac:dyDescent="0.25">
      <c r="A10" s="245" t="s">
        <v>168</v>
      </c>
    </row>
    <row r="12" spans="1:1" x14ac:dyDescent="0.25">
      <c r="A12" s="244" t="s">
        <v>167</v>
      </c>
    </row>
    <row r="13" spans="1:1" x14ac:dyDescent="0.25">
      <c r="A13" s="245" t="s">
        <v>171</v>
      </c>
    </row>
    <row r="14" spans="1:1" ht="61.2" customHeight="1" x14ac:dyDescent="0.25"/>
  </sheetData>
  <hyperlinks>
    <hyperlink ref="A4" r:id="rId1" display="http://www.lehrlingsstelle.at/"/>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L51"/>
  <sheetViews>
    <sheetView showGridLines="0" topLeftCell="A37" zoomScaleNormal="100" workbookViewId="0">
      <selection activeCell="B6" sqref="B6"/>
    </sheetView>
  </sheetViews>
  <sheetFormatPr baseColWidth="10" defaultColWidth="0" defaultRowHeight="13.8" zeroHeight="1" x14ac:dyDescent="0.25"/>
  <cols>
    <col min="1" max="1" width="4.19921875" style="4" customWidth="1"/>
    <col min="2" max="2" width="21.8984375" style="4" customWidth="1"/>
    <col min="3" max="3" width="13.8984375" style="4" customWidth="1"/>
    <col min="4" max="4" width="14.69921875" style="4" customWidth="1"/>
    <col min="5" max="5" width="16" style="4" customWidth="1"/>
    <col min="6" max="9" width="14.59765625" style="4" customWidth="1"/>
    <col min="10" max="10" width="6.59765625" style="4" customWidth="1"/>
    <col min="11" max="12" width="15.3984375" style="4" hidden="1" customWidth="1"/>
    <col min="13" max="16384" width="11" style="4" hidden="1"/>
  </cols>
  <sheetData>
    <row r="1" spans="2:9" ht="18.75" customHeight="1" x14ac:dyDescent="0.25"/>
    <row r="2" spans="2:9" ht="15.6" x14ac:dyDescent="0.3">
      <c r="B2" s="56" t="s">
        <v>95</v>
      </c>
      <c r="F2" s="45" t="s">
        <v>12</v>
      </c>
      <c r="G2" s="146"/>
      <c r="H2" s="45" t="s">
        <v>86</v>
      </c>
      <c r="I2" s="146"/>
    </row>
    <row r="3" spans="2:9" x14ac:dyDescent="0.25"/>
    <row r="4" spans="2:9" s="57" customFormat="1" ht="21.75" customHeight="1" x14ac:dyDescent="0.25">
      <c r="B4" s="250" t="s">
        <v>133</v>
      </c>
      <c r="C4" s="250" t="s">
        <v>90</v>
      </c>
      <c r="D4" s="250" t="s">
        <v>91</v>
      </c>
      <c r="E4" s="250" t="s">
        <v>1</v>
      </c>
      <c r="F4" s="249" t="s">
        <v>84</v>
      </c>
      <c r="G4" s="249"/>
      <c r="H4" s="249" t="s">
        <v>85</v>
      </c>
      <c r="I4" s="249"/>
    </row>
    <row r="5" spans="2:9" s="57" customFormat="1" ht="24" customHeight="1" x14ac:dyDescent="0.25">
      <c r="B5" s="250"/>
      <c r="C5" s="250"/>
      <c r="D5" s="250"/>
      <c r="E5" s="250"/>
      <c r="F5" s="48" t="s">
        <v>82</v>
      </c>
      <c r="G5" s="53" t="s">
        <v>83</v>
      </c>
      <c r="H5" s="53" t="s">
        <v>82</v>
      </c>
      <c r="I5" s="53" t="s">
        <v>83</v>
      </c>
    </row>
    <row r="6" spans="2:9" s="57" customFormat="1" ht="15.9" customHeight="1" x14ac:dyDescent="0.25">
      <c r="B6" s="147"/>
      <c r="C6" s="149"/>
      <c r="D6" s="148"/>
      <c r="E6" s="149"/>
      <c r="F6" s="58" t="str">
        <f t="shared" ref="F6:F24" si="0">IF(B6="","",IF($G$2&gt;=(C6+E6),0,D6-(($G$2-C6)*G6)))</f>
        <v/>
      </c>
      <c r="G6" s="58" t="str">
        <f t="shared" ref="G6:G24" si="1">IF(B6="","",IF($G$2&gt;=(C6+E6),0,D6/E6))</f>
        <v/>
      </c>
      <c r="H6" s="58" t="str">
        <f t="shared" ref="H6:H24" si="2">IF(B6="","",IF($I$2&gt;=(C6+E6),0,D6-(($I$2-C6)*G6)))</f>
        <v/>
      </c>
      <c r="I6" s="58" t="str">
        <f t="shared" ref="I6:I24" si="3">IF(B6="","",IF($I$2&gt;=(C6+E6),0,D6/E6))</f>
        <v/>
      </c>
    </row>
    <row r="7" spans="2:9" s="57" customFormat="1" ht="15.9" customHeight="1" x14ac:dyDescent="0.25">
      <c r="B7" s="147"/>
      <c r="C7" s="149"/>
      <c r="D7" s="148"/>
      <c r="E7" s="149"/>
      <c r="F7" s="58" t="str">
        <f t="shared" si="0"/>
        <v/>
      </c>
      <c r="G7" s="58" t="str">
        <f t="shared" si="1"/>
        <v/>
      </c>
      <c r="H7" s="58" t="str">
        <f t="shared" si="2"/>
        <v/>
      </c>
      <c r="I7" s="58" t="str">
        <f t="shared" si="3"/>
        <v/>
      </c>
    </row>
    <row r="8" spans="2:9" s="57" customFormat="1" ht="15.9" customHeight="1" x14ac:dyDescent="0.25">
      <c r="B8" s="147"/>
      <c r="C8" s="149"/>
      <c r="D8" s="148"/>
      <c r="E8" s="149"/>
      <c r="F8" s="58" t="str">
        <f t="shared" si="0"/>
        <v/>
      </c>
      <c r="G8" s="58" t="str">
        <f t="shared" si="1"/>
        <v/>
      </c>
      <c r="H8" s="58" t="str">
        <f t="shared" si="2"/>
        <v/>
      </c>
      <c r="I8" s="58" t="str">
        <f t="shared" si="3"/>
        <v/>
      </c>
    </row>
    <row r="9" spans="2:9" s="57" customFormat="1" ht="15.9" customHeight="1" x14ac:dyDescent="0.25">
      <c r="B9" s="147"/>
      <c r="C9" s="149"/>
      <c r="D9" s="148"/>
      <c r="E9" s="149"/>
      <c r="F9" s="58" t="str">
        <f t="shared" si="0"/>
        <v/>
      </c>
      <c r="G9" s="58" t="str">
        <f t="shared" si="1"/>
        <v/>
      </c>
      <c r="H9" s="58" t="str">
        <f t="shared" si="2"/>
        <v/>
      </c>
      <c r="I9" s="58" t="str">
        <f t="shared" si="3"/>
        <v/>
      </c>
    </row>
    <row r="10" spans="2:9" s="57" customFormat="1" ht="15.9" customHeight="1" x14ac:dyDescent="0.25">
      <c r="B10" s="147"/>
      <c r="C10" s="149"/>
      <c r="D10" s="148"/>
      <c r="E10" s="149"/>
      <c r="F10" s="58" t="str">
        <f t="shared" si="0"/>
        <v/>
      </c>
      <c r="G10" s="58" t="str">
        <f t="shared" si="1"/>
        <v/>
      </c>
      <c r="H10" s="58" t="str">
        <f t="shared" si="2"/>
        <v/>
      </c>
      <c r="I10" s="58" t="str">
        <f t="shared" si="3"/>
        <v/>
      </c>
    </row>
    <row r="11" spans="2:9" s="57" customFormat="1" ht="15.9" customHeight="1" x14ac:dyDescent="0.25">
      <c r="B11" s="147"/>
      <c r="C11" s="149"/>
      <c r="D11" s="148"/>
      <c r="E11" s="149"/>
      <c r="F11" s="58" t="str">
        <f t="shared" si="0"/>
        <v/>
      </c>
      <c r="G11" s="58" t="str">
        <f t="shared" si="1"/>
        <v/>
      </c>
      <c r="H11" s="58" t="str">
        <f t="shared" si="2"/>
        <v/>
      </c>
      <c r="I11" s="58" t="str">
        <f t="shared" si="3"/>
        <v/>
      </c>
    </row>
    <row r="12" spans="2:9" s="57" customFormat="1" ht="15.9" customHeight="1" x14ac:dyDescent="0.25">
      <c r="B12" s="147"/>
      <c r="C12" s="149"/>
      <c r="D12" s="148"/>
      <c r="E12" s="149"/>
      <c r="F12" s="58" t="str">
        <f t="shared" si="0"/>
        <v/>
      </c>
      <c r="G12" s="58" t="str">
        <f t="shared" si="1"/>
        <v/>
      </c>
      <c r="H12" s="58" t="str">
        <f t="shared" si="2"/>
        <v/>
      </c>
      <c r="I12" s="58" t="str">
        <f t="shared" si="3"/>
        <v/>
      </c>
    </row>
    <row r="13" spans="2:9" s="57" customFormat="1" ht="15.9" customHeight="1" x14ac:dyDescent="0.25">
      <c r="B13" s="147"/>
      <c r="C13" s="149"/>
      <c r="D13" s="148"/>
      <c r="E13" s="149"/>
      <c r="F13" s="58" t="str">
        <f t="shared" si="0"/>
        <v/>
      </c>
      <c r="G13" s="58" t="str">
        <f t="shared" si="1"/>
        <v/>
      </c>
      <c r="H13" s="58" t="str">
        <f t="shared" si="2"/>
        <v/>
      </c>
      <c r="I13" s="58" t="str">
        <f t="shared" si="3"/>
        <v/>
      </c>
    </row>
    <row r="14" spans="2:9" s="57" customFormat="1" ht="15.9" customHeight="1" x14ac:dyDescent="0.25">
      <c r="B14" s="147"/>
      <c r="C14" s="149"/>
      <c r="D14" s="148"/>
      <c r="E14" s="149"/>
      <c r="F14" s="58" t="str">
        <f t="shared" si="0"/>
        <v/>
      </c>
      <c r="G14" s="58" t="str">
        <f t="shared" si="1"/>
        <v/>
      </c>
      <c r="H14" s="58" t="str">
        <f t="shared" si="2"/>
        <v/>
      </c>
      <c r="I14" s="58" t="str">
        <f t="shared" si="3"/>
        <v/>
      </c>
    </row>
    <row r="15" spans="2:9" s="57" customFormat="1" ht="15.9" customHeight="1" x14ac:dyDescent="0.25">
      <c r="B15" s="147"/>
      <c r="C15" s="149"/>
      <c r="D15" s="148"/>
      <c r="E15" s="149"/>
      <c r="F15" s="58" t="str">
        <f t="shared" si="0"/>
        <v/>
      </c>
      <c r="G15" s="58" t="str">
        <f t="shared" si="1"/>
        <v/>
      </c>
      <c r="H15" s="58" t="str">
        <f t="shared" si="2"/>
        <v/>
      </c>
      <c r="I15" s="58" t="str">
        <f t="shared" si="3"/>
        <v/>
      </c>
    </row>
    <row r="16" spans="2:9" s="57" customFormat="1" ht="15.9" customHeight="1" x14ac:dyDescent="0.25">
      <c r="B16" s="147"/>
      <c r="C16" s="149"/>
      <c r="D16" s="148"/>
      <c r="E16" s="149"/>
      <c r="F16" s="58" t="str">
        <f t="shared" si="0"/>
        <v/>
      </c>
      <c r="G16" s="58" t="str">
        <f t="shared" si="1"/>
        <v/>
      </c>
      <c r="H16" s="58" t="str">
        <f t="shared" si="2"/>
        <v/>
      </c>
      <c r="I16" s="58" t="str">
        <f t="shared" si="3"/>
        <v/>
      </c>
    </row>
    <row r="17" spans="2:9" s="57" customFormat="1" ht="15.9" customHeight="1" x14ac:dyDescent="0.25">
      <c r="B17" s="147"/>
      <c r="C17" s="149"/>
      <c r="D17" s="148"/>
      <c r="E17" s="149"/>
      <c r="F17" s="58" t="str">
        <f t="shared" si="0"/>
        <v/>
      </c>
      <c r="G17" s="58" t="str">
        <f t="shared" si="1"/>
        <v/>
      </c>
      <c r="H17" s="58" t="str">
        <f t="shared" si="2"/>
        <v/>
      </c>
      <c r="I17" s="58" t="str">
        <f t="shared" si="3"/>
        <v/>
      </c>
    </row>
    <row r="18" spans="2:9" s="57" customFormat="1" ht="15.9" customHeight="1" x14ac:dyDescent="0.25">
      <c r="B18" s="147"/>
      <c r="C18" s="149"/>
      <c r="D18" s="148"/>
      <c r="E18" s="149"/>
      <c r="F18" s="58" t="str">
        <f t="shared" si="0"/>
        <v/>
      </c>
      <c r="G18" s="58" t="str">
        <f t="shared" si="1"/>
        <v/>
      </c>
      <c r="H18" s="58" t="str">
        <f t="shared" si="2"/>
        <v/>
      </c>
      <c r="I18" s="58" t="str">
        <f t="shared" si="3"/>
        <v/>
      </c>
    </row>
    <row r="19" spans="2:9" s="57" customFormat="1" ht="15.9" customHeight="1" x14ac:dyDescent="0.25">
      <c r="B19" s="147"/>
      <c r="C19" s="149"/>
      <c r="D19" s="148"/>
      <c r="E19" s="149"/>
      <c r="F19" s="58" t="str">
        <f t="shared" si="0"/>
        <v/>
      </c>
      <c r="G19" s="58" t="str">
        <f t="shared" si="1"/>
        <v/>
      </c>
      <c r="H19" s="58" t="str">
        <f t="shared" si="2"/>
        <v/>
      </c>
      <c r="I19" s="58" t="str">
        <f t="shared" si="3"/>
        <v/>
      </c>
    </row>
    <row r="20" spans="2:9" s="57" customFormat="1" ht="15.9" customHeight="1" x14ac:dyDescent="0.25">
      <c r="B20" s="147"/>
      <c r="C20" s="149"/>
      <c r="D20" s="148"/>
      <c r="E20" s="149"/>
      <c r="F20" s="58" t="str">
        <f t="shared" si="0"/>
        <v/>
      </c>
      <c r="G20" s="58" t="str">
        <f t="shared" si="1"/>
        <v/>
      </c>
      <c r="H20" s="58" t="str">
        <f t="shared" si="2"/>
        <v/>
      </c>
      <c r="I20" s="58" t="str">
        <f t="shared" si="3"/>
        <v/>
      </c>
    </row>
    <row r="21" spans="2:9" s="57" customFormat="1" ht="15.9" customHeight="1" x14ac:dyDescent="0.25">
      <c r="B21" s="147"/>
      <c r="C21" s="149"/>
      <c r="D21" s="148"/>
      <c r="E21" s="149"/>
      <c r="F21" s="58" t="str">
        <f t="shared" si="0"/>
        <v/>
      </c>
      <c r="G21" s="58" t="str">
        <f t="shared" si="1"/>
        <v/>
      </c>
      <c r="H21" s="58" t="str">
        <f t="shared" si="2"/>
        <v/>
      </c>
      <c r="I21" s="58" t="str">
        <f t="shared" si="3"/>
        <v/>
      </c>
    </row>
    <row r="22" spans="2:9" s="57" customFormat="1" ht="15.9" customHeight="1" x14ac:dyDescent="0.25">
      <c r="B22" s="147"/>
      <c r="C22" s="149"/>
      <c r="D22" s="148"/>
      <c r="E22" s="149"/>
      <c r="F22" s="58" t="str">
        <f t="shared" si="0"/>
        <v/>
      </c>
      <c r="G22" s="58" t="str">
        <f t="shared" si="1"/>
        <v/>
      </c>
      <c r="H22" s="58" t="str">
        <f t="shared" si="2"/>
        <v/>
      </c>
      <c r="I22" s="58" t="str">
        <f t="shared" si="3"/>
        <v/>
      </c>
    </row>
    <row r="23" spans="2:9" s="57" customFormat="1" ht="15.9" customHeight="1" x14ac:dyDescent="0.25">
      <c r="B23" s="147"/>
      <c r="C23" s="149"/>
      <c r="D23" s="148"/>
      <c r="E23" s="149"/>
      <c r="F23" s="58" t="str">
        <f t="shared" si="0"/>
        <v/>
      </c>
      <c r="G23" s="58" t="str">
        <f t="shared" si="1"/>
        <v/>
      </c>
      <c r="H23" s="58" t="str">
        <f t="shared" si="2"/>
        <v/>
      </c>
      <c r="I23" s="58" t="str">
        <f t="shared" si="3"/>
        <v/>
      </c>
    </row>
    <row r="24" spans="2:9" s="57" customFormat="1" ht="15.9" customHeight="1" x14ac:dyDescent="0.25">
      <c r="B24" s="147"/>
      <c r="C24" s="149"/>
      <c r="D24" s="148"/>
      <c r="E24" s="149"/>
      <c r="F24" s="58" t="str">
        <f t="shared" si="0"/>
        <v/>
      </c>
      <c r="G24" s="58" t="str">
        <f t="shared" si="1"/>
        <v/>
      </c>
      <c r="H24" s="58" t="str">
        <f t="shared" si="2"/>
        <v/>
      </c>
      <c r="I24" s="58" t="str">
        <f t="shared" si="3"/>
        <v/>
      </c>
    </row>
    <row r="25" spans="2:9" s="57" customFormat="1" ht="15.9" customHeight="1" x14ac:dyDescent="0.25">
      <c r="B25" s="147"/>
      <c r="C25" s="149"/>
      <c r="D25" s="148"/>
      <c r="E25" s="149"/>
      <c r="F25" s="58" t="str">
        <f t="shared" ref="F25:F29" si="4">IF(B25="","",IF($G$2&gt;=(C25+E25),0,D25-(($G$2-C25)*G25)))</f>
        <v/>
      </c>
      <c r="G25" s="58" t="str">
        <f t="shared" ref="G25:G29" si="5">IF(B25="","",IF($G$2&gt;=(C25+E25),0,D25/E25))</f>
        <v/>
      </c>
      <c r="H25" s="58" t="str">
        <f t="shared" ref="H25:H29" si="6">IF(B25="","",IF($I$2&gt;=(C25+E25),0,D25-(($I$2-C25)*G25)))</f>
        <v/>
      </c>
      <c r="I25" s="58" t="str">
        <f t="shared" ref="I25:I29" si="7">IF(B25="","",IF($I$2&gt;=(C25+E25),0,D25/E25))</f>
        <v/>
      </c>
    </row>
    <row r="26" spans="2:9" s="57" customFormat="1" ht="15.9" customHeight="1" x14ac:dyDescent="0.25">
      <c r="B26" s="147"/>
      <c r="C26" s="149"/>
      <c r="D26" s="148"/>
      <c r="E26" s="149"/>
      <c r="F26" s="58" t="str">
        <f t="shared" si="4"/>
        <v/>
      </c>
      <c r="G26" s="58" t="str">
        <f t="shared" si="5"/>
        <v/>
      </c>
      <c r="H26" s="58" t="str">
        <f t="shared" si="6"/>
        <v/>
      </c>
      <c r="I26" s="58" t="str">
        <f t="shared" si="7"/>
        <v/>
      </c>
    </row>
    <row r="27" spans="2:9" s="57" customFormat="1" ht="15.9" customHeight="1" x14ac:dyDescent="0.25">
      <c r="B27" s="147"/>
      <c r="C27" s="149"/>
      <c r="D27" s="148"/>
      <c r="E27" s="149"/>
      <c r="F27" s="58" t="str">
        <f t="shared" si="4"/>
        <v/>
      </c>
      <c r="G27" s="58" t="str">
        <f t="shared" si="5"/>
        <v/>
      </c>
      <c r="H27" s="58" t="str">
        <f t="shared" si="6"/>
        <v/>
      </c>
      <c r="I27" s="58" t="str">
        <f t="shared" si="7"/>
        <v/>
      </c>
    </row>
    <row r="28" spans="2:9" s="57" customFormat="1" ht="15.9" customHeight="1" x14ac:dyDescent="0.25">
      <c r="B28" s="147"/>
      <c r="C28" s="149"/>
      <c r="D28" s="148"/>
      <c r="E28" s="149"/>
      <c r="F28" s="58" t="str">
        <f t="shared" si="4"/>
        <v/>
      </c>
      <c r="G28" s="58" t="str">
        <f t="shared" si="5"/>
        <v/>
      </c>
      <c r="H28" s="58" t="str">
        <f t="shared" si="6"/>
        <v/>
      </c>
      <c r="I28" s="58" t="str">
        <f t="shared" si="7"/>
        <v/>
      </c>
    </row>
    <row r="29" spans="2:9" s="57" customFormat="1" ht="15.9" customHeight="1" x14ac:dyDescent="0.25">
      <c r="B29" s="147"/>
      <c r="C29" s="149"/>
      <c r="D29" s="148"/>
      <c r="E29" s="149"/>
      <c r="F29" s="58" t="str">
        <f t="shared" si="4"/>
        <v/>
      </c>
      <c r="G29" s="58" t="str">
        <f t="shared" si="5"/>
        <v/>
      </c>
      <c r="H29" s="58" t="str">
        <f t="shared" si="6"/>
        <v/>
      </c>
      <c r="I29" s="58" t="str">
        <f t="shared" si="7"/>
        <v/>
      </c>
    </row>
    <row r="30" spans="2:9" s="57" customFormat="1" ht="15.9" customHeight="1" x14ac:dyDescent="0.25">
      <c r="B30" s="46"/>
      <c r="C30" s="72" t="s">
        <v>87</v>
      </c>
      <c r="D30" s="73">
        <f>SUM(D6:D29)</f>
        <v>0</v>
      </c>
      <c r="E30" s="74"/>
      <c r="F30" s="73">
        <f>SUM(F6:F29)</f>
        <v>0</v>
      </c>
      <c r="G30" s="73">
        <f>SUM(G6:G29)</f>
        <v>0</v>
      </c>
      <c r="H30" s="73">
        <f>SUM(H6:H29)</f>
        <v>0</v>
      </c>
      <c r="I30" s="73">
        <f>SUM(I6:I29)</f>
        <v>0</v>
      </c>
    </row>
    <row r="31" spans="2:9" s="57" customFormat="1" x14ac:dyDescent="0.25">
      <c r="B31" s="5"/>
      <c r="C31" s="5"/>
      <c r="D31" s="5"/>
      <c r="E31" s="5"/>
      <c r="F31" s="59"/>
      <c r="G31" s="59"/>
      <c r="H31" s="59"/>
      <c r="I31" s="59"/>
    </row>
    <row r="32" spans="2:9" s="57" customFormat="1" x14ac:dyDescent="0.25">
      <c r="B32" s="5"/>
    </row>
    <row r="33" spans="2:9" s="57" customFormat="1" ht="20.100000000000001" customHeight="1" x14ac:dyDescent="0.25">
      <c r="B33" s="49" t="s">
        <v>88</v>
      </c>
      <c r="C33" s="252"/>
      <c r="D33" s="253"/>
      <c r="E33" s="253"/>
      <c r="F33" s="254"/>
    </row>
    <row r="34" spans="2:9" s="57" customFormat="1" ht="27" customHeight="1" x14ac:dyDescent="0.25">
      <c r="B34" s="71" t="s">
        <v>96</v>
      </c>
    </row>
    <row r="35" spans="2:9" s="57" customFormat="1" ht="21.75" customHeight="1" x14ac:dyDescent="0.25">
      <c r="B35" s="250" t="s">
        <v>133</v>
      </c>
      <c r="C35" s="250" t="s">
        <v>94</v>
      </c>
      <c r="D35" s="250" t="s">
        <v>93</v>
      </c>
      <c r="E35" s="250" t="s">
        <v>1</v>
      </c>
      <c r="F35" s="251"/>
      <c r="G35" s="251"/>
      <c r="H35" s="249" t="s">
        <v>85</v>
      </c>
      <c r="I35" s="249"/>
    </row>
    <row r="36" spans="2:9" s="57" customFormat="1" ht="24" customHeight="1" x14ac:dyDescent="0.25">
      <c r="B36" s="250"/>
      <c r="C36" s="250"/>
      <c r="D36" s="250"/>
      <c r="E36" s="250"/>
      <c r="F36" s="69"/>
      <c r="G36" s="70"/>
      <c r="H36" s="53" t="s">
        <v>82</v>
      </c>
      <c r="I36" s="53" t="s">
        <v>83</v>
      </c>
    </row>
    <row r="37" spans="2:9" s="57" customFormat="1" ht="15.9" customHeight="1" x14ac:dyDescent="0.25">
      <c r="B37" s="209"/>
      <c r="C37" s="149"/>
      <c r="D37" s="148"/>
      <c r="E37" s="149"/>
      <c r="F37" s="60"/>
      <c r="G37" s="61"/>
      <c r="H37" s="58" t="str">
        <f t="shared" ref="H37:H43" si="8">IF(B37="","",IF($I$2&gt;=(C37+E37),0,D37-(($I$2-C37)*G37)))</f>
        <v/>
      </c>
      <c r="I37" s="58" t="str">
        <f t="shared" ref="I37:I43" si="9">IF(B37="","",IF($I$2&gt;=(C37+E37),0,D37/E37))</f>
        <v/>
      </c>
    </row>
    <row r="38" spans="2:9" s="57" customFormat="1" ht="15.9" customHeight="1" x14ac:dyDescent="0.25">
      <c r="B38" s="147"/>
      <c r="C38" s="149"/>
      <c r="D38" s="148"/>
      <c r="E38" s="149"/>
      <c r="F38" s="60"/>
      <c r="G38" s="61"/>
      <c r="H38" s="58" t="str">
        <f t="shared" si="8"/>
        <v/>
      </c>
      <c r="I38" s="58" t="str">
        <f t="shared" si="9"/>
        <v/>
      </c>
    </row>
    <row r="39" spans="2:9" s="57" customFormat="1" ht="15.9" customHeight="1" x14ac:dyDescent="0.25">
      <c r="B39" s="147"/>
      <c r="C39" s="149"/>
      <c r="D39" s="148"/>
      <c r="E39" s="149"/>
      <c r="F39" s="62"/>
      <c r="G39" s="63"/>
      <c r="H39" s="58" t="str">
        <f t="shared" si="8"/>
        <v/>
      </c>
      <c r="I39" s="58" t="str">
        <f t="shared" si="9"/>
        <v/>
      </c>
    </row>
    <row r="40" spans="2:9" s="57" customFormat="1" ht="15.9" customHeight="1" x14ac:dyDescent="0.25">
      <c r="B40" s="147"/>
      <c r="C40" s="149"/>
      <c r="D40" s="148"/>
      <c r="E40" s="149"/>
      <c r="F40" s="62"/>
      <c r="G40" s="63"/>
      <c r="H40" s="58" t="str">
        <f t="shared" si="8"/>
        <v/>
      </c>
      <c r="I40" s="58" t="str">
        <f t="shared" si="9"/>
        <v/>
      </c>
    </row>
    <row r="41" spans="2:9" s="57" customFormat="1" ht="15.9" customHeight="1" x14ac:dyDescent="0.25">
      <c r="B41" s="147"/>
      <c r="C41" s="149"/>
      <c r="D41" s="148"/>
      <c r="E41" s="149"/>
      <c r="F41" s="62"/>
      <c r="G41" s="63"/>
      <c r="H41" s="58" t="str">
        <f t="shared" si="8"/>
        <v/>
      </c>
      <c r="I41" s="58" t="str">
        <f t="shared" si="9"/>
        <v/>
      </c>
    </row>
    <row r="42" spans="2:9" s="57" customFormat="1" ht="15.9" customHeight="1" x14ac:dyDescent="0.25">
      <c r="B42" s="147"/>
      <c r="C42" s="149"/>
      <c r="D42" s="148"/>
      <c r="E42" s="149"/>
      <c r="F42" s="62"/>
      <c r="G42" s="63"/>
      <c r="H42" s="58" t="str">
        <f t="shared" si="8"/>
        <v/>
      </c>
      <c r="I42" s="58" t="str">
        <f t="shared" si="9"/>
        <v/>
      </c>
    </row>
    <row r="43" spans="2:9" s="57" customFormat="1" ht="15.9" customHeight="1" x14ac:dyDescent="0.25">
      <c r="B43" s="147"/>
      <c r="C43" s="149"/>
      <c r="D43" s="148"/>
      <c r="E43" s="149"/>
      <c r="F43" s="62"/>
      <c r="G43" s="63"/>
      <c r="H43" s="58" t="str">
        <f t="shared" si="8"/>
        <v/>
      </c>
      <c r="I43" s="58" t="str">
        <f t="shared" si="9"/>
        <v/>
      </c>
    </row>
    <row r="44" spans="2:9" s="57" customFormat="1" x14ac:dyDescent="0.25">
      <c r="B44" s="46"/>
      <c r="C44" s="72" t="s">
        <v>87</v>
      </c>
      <c r="D44" s="73">
        <f>+SUM(D37:D43)</f>
        <v>0</v>
      </c>
      <c r="E44" s="75"/>
      <c r="F44" s="76"/>
      <c r="G44" s="77"/>
      <c r="H44" s="73">
        <f>+SUM(H37:H43)</f>
        <v>0</v>
      </c>
      <c r="I44" s="73">
        <f>+SUM(I37:I43)</f>
        <v>0</v>
      </c>
    </row>
    <row r="45" spans="2:9" s="57" customFormat="1" x14ac:dyDescent="0.25"/>
    <row r="46" spans="2:9" s="57" customFormat="1" x14ac:dyDescent="0.25"/>
    <row r="47" spans="2:9" s="57" customFormat="1" ht="15.9" customHeight="1" x14ac:dyDescent="0.25">
      <c r="B47" s="247" t="s">
        <v>92</v>
      </c>
      <c r="C47" s="248"/>
      <c r="D47" s="64">
        <f>+D44+D30</f>
        <v>0</v>
      </c>
      <c r="E47" s="65"/>
      <c r="F47" s="66"/>
      <c r="G47" s="67"/>
      <c r="H47" s="64">
        <f>+H44+H30</f>
        <v>0</v>
      </c>
      <c r="I47" s="64">
        <f>+I44+I30</f>
        <v>0</v>
      </c>
    </row>
    <row r="48" spans="2:9" x14ac:dyDescent="0.25">
      <c r="B48" s="5"/>
      <c r="C48" s="5"/>
      <c r="D48" s="5"/>
      <c r="E48" s="5"/>
      <c r="F48" s="68"/>
      <c r="G48" s="68"/>
      <c r="H48" s="68"/>
      <c r="I48" s="68"/>
    </row>
    <row r="49" spans="2:9" x14ac:dyDescent="0.25">
      <c r="B49" s="5"/>
      <c r="C49" s="5"/>
      <c r="D49" s="5"/>
      <c r="E49" s="5"/>
      <c r="F49" s="6"/>
      <c r="G49" s="6"/>
      <c r="H49" s="6"/>
      <c r="I49" s="6"/>
    </row>
    <row r="50" spans="2:9" x14ac:dyDescent="0.25">
      <c r="B50" s="55"/>
      <c r="C50" s="55"/>
      <c r="D50" s="55"/>
      <c r="E50" s="55"/>
      <c r="F50" s="55"/>
      <c r="G50" s="55"/>
      <c r="H50" s="55"/>
      <c r="I50" s="55"/>
    </row>
    <row r="51" spans="2:9" x14ac:dyDescent="0.25"/>
  </sheetData>
  <mergeCells count="14">
    <mergeCell ref="B47:C47"/>
    <mergeCell ref="H4:I4"/>
    <mergeCell ref="C33:F33"/>
    <mergeCell ref="B35:B36"/>
    <mergeCell ref="C35:C36"/>
    <mergeCell ref="D35:D36"/>
    <mergeCell ref="E35:E36"/>
    <mergeCell ref="F35:G35"/>
    <mergeCell ref="H35:I35"/>
    <mergeCell ref="B4:B5"/>
    <mergeCell ref="C4:C5"/>
    <mergeCell ref="D4:D5"/>
    <mergeCell ref="E4:E5"/>
    <mergeCell ref="F4:G4"/>
  </mergeCells>
  <pageMargins left="0.51181102362204722" right="0.51181102362204722" top="0.98425196850393704"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U86"/>
  <sheetViews>
    <sheetView showGridLines="0" zoomScale="90" zoomScaleNormal="90" workbookViewId="0">
      <selection activeCell="K2" sqref="K2"/>
    </sheetView>
  </sheetViews>
  <sheetFormatPr baseColWidth="10" defaultColWidth="0" defaultRowHeight="13.2" zeroHeight="1" x14ac:dyDescent="0.25"/>
  <cols>
    <col min="1" max="1" width="5" style="1" customWidth="1"/>
    <col min="2" max="2" width="14.59765625" style="1" customWidth="1"/>
    <col min="3" max="3" width="7.19921875" style="1" customWidth="1"/>
    <col min="4" max="6" width="7.09765625" style="78" customWidth="1"/>
    <col min="7" max="7" width="9.19921875" style="1" customWidth="1"/>
    <col min="8" max="8" width="8" style="1" customWidth="1"/>
    <col min="9" max="9" width="9.19921875" style="1" customWidth="1"/>
    <col min="10" max="10" width="23.5" style="1" customWidth="1"/>
    <col min="11" max="11" width="12.19921875" style="1" customWidth="1"/>
    <col min="12" max="12" width="11.19921875" style="1" customWidth="1"/>
    <col min="13" max="13" width="17" style="1" customWidth="1"/>
    <col min="14" max="21" width="11" style="1" customWidth="1"/>
    <col min="22" max="16384" width="11" style="1" hidden="1"/>
  </cols>
  <sheetData>
    <row r="1" spans="2:13" x14ac:dyDescent="0.25"/>
    <row r="2" spans="2:13" x14ac:dyDescent="0.25">
      <c r="K2" s="47" t="s">
        <v>124</v>
      </c>
    </row>
    <row r="3" spans="2:13" ht="17.399999999999999" x14ac:dyDescent="0.3">
      <c r="B3" s="3" t="s">
        <v>3</v>
      </c>
    </row>
    <row r="4" spans="2:13" x14ac:dyDescent="0.25"/>
    <row r="5" spans="2:13" ht="26.4" x14ac:dyDescent="0.25">
      <c r="B5" s="32" t="s">
        <v>4</v>
      </c>
      <c r="C5" s="32" t="s">
        <v>5</v>
      </c>
      <c r="D5" s="79" t="s">
        <v>6</v>
      </c>
      <c r="E5" s="79" t="s">
        <v>7</v>
      </c>
      <c r="F5" s="79" t="s">
        <v>8</v>
      </c>
      <c r="G5" s="32" t="s">
        <v>142</v>
      </c>
      <c r="H5" s="32" t="s">
        <v>130</v>
      </c>
      <c r="I5" s="32" t="s">
        <v>125</v>
      </c>
      <c r="J5" s="32" t="s">
        <v>99</v>
      </c>
      <c r="K5" s="32" t="s">
        <v>93</v>
      </c>
      <c r="L5" s="32" t="s">
        <v>9</v>
      </c>
      <c r="M5" s="32" t="s">
        <v>10</v>
      </c>
    </row>
    <row r="6" spans="2:13" ht="13.8" x14ac:dyDescent="0.25">
      <c r="B6" s="147"/>
      <c r="C6" s="149"/>
      <c r="D6" s="150"/>
      <c r="E6" s="150"/>
      <c r="F6" s="150"/>
      <c r="G6" s="80" t="str">
        <f>IF(B6="","",D6*E6*F6)</f>
        <v/>
      </c>
      <c r="H6" s="147"/>
      <c r="I6" s="148"/>
      <c r="J6" s="151"/>
      <c r="K6" s="54" t="str">
        <f>IF(B6="","",IF(J6="",G6*I6,G6*I6*J6))</f>
        <v/>
      </c>
      <c r="L6" s="147"/>
      <c r="M6" s="147"/>
    </row>
    <row r="7" spans="2:13" ht="13.8" x14ac:dyDescent="0.25">
      <c r="B7" s="147"/>
      <c r="C7" s="149"/>
      <c r="D7" s="150"/>
      <c r="E7" s="150"/>
      <c r="F7" s="150"/>
      <c r="G7" s="80" t="str">
        <f t="shared" ref="G7:G29" si="0">IF(B7="","",D7*E7*F7)</f>
        <v/>
      </c>
      <c r="H7" s="147"/>
      <c r="I7" s="148"/>
      <c r="J7" s="151"/>
      <c r="K7" s="54" t="str">
        <f t="shared" ref="K7:K29" si="1">IF(B7="","",IF(J7="",G7*I7,G7*I7*J7))</f>
        <v/>
      </c>
      <c r="L7" s="147"/>
      <c r="M7" s="147"/>
    </row>
    <row r="8" spans="2:13" ht="13.8" x14ac:dyDescent="0.25">
      <c r="B8" s="147"/>
      <c r="C8" s="149"/>
      <c r="D8" s="150"/>
      <c r="E8" s="150"/>
      <c r="F8" s="150"/>
      <c r="G8" s="80" t="str">
        <f t="shared" si="0"/>
        <v/>
      </c>
      <c r="H8" s="147"/>
      <c r="I8" s="148"/>
      <c r="J8" s="151"/>
      <c r="K8" s="54" t="str">
        <f t="shared" si="1"/>
        <v/>
      </c>
      <c r="L8" s="147"/>
      <c r="M8" s="147"/>
    </row>
    <row r="9" spans="2:13" ht="13.8" x14ac:dyDescent="0.25">
      <c r="B9" s="147"/>
      <c r="C9" s="149"/>
      <c r="D9" s="150"/>
      <c r="E9" s="150"/>
      <c r="F9" s="150"/>
      <c r="G9" s="80" t="str">
        <f t="shared" si="0"/>
        <v/>
      </c>
      <c r="H9" s="147"/>
      <c r="I9" s="148"/>
      <c r="J9" s="151"/>
      <c r="K9" s="54" t="str">
        <f t="shared" si="1"/>
        <v/>
      </c>
      <c r="L9" s="147"/>
      <c r="M9" s="147"/>
    </row>
    <row r="10" spans="2:13" ht="13.8" x14ac:dyDescent="0.25">
      <c r="B10" s="147"/>
      <c r="C10" s="149"/>
      <c r="D10" s="150"/>
      <c r="E10" s="150"/>
      <c r="F10" s="150"/>
      <c r="G10" s="80" t="str">
        <f t="shared" si="0"/>
        <v/>
      </c>
      <c r="H10" s="147"/>
      <c r="I10" s="148"/>
      <c r="J10" s="151"/>
      <c r="K10" s="54" t="str">
        <f t="shared" si="1"/>
        <v/>
      </c>
      <c r="L10" s="147"/>
      <c r="M10" s="147"/>
    </row>
    <row r="11" spans="2:13" ht="13.8" x14ac:dyDescent="0.25">
      <c r="B11" s="147"/>
      <c r="C11" s="149"/>
      <c r="D11" s="150"/>
      <c r="E11" s="150"/>
      <c r="F11" s="150"/>
      <c r="G11" s="80" t="str">
        <f t="shared" si="0"/>
        <v/>
      </c>
      <c r="H11" s="147"/>
      <c r="I11" s="148"/>
      <c r="J11" s="151"/>
      <c r="K11" s="54" t="str">
        <f t="shared" si="1"/>
        <v/>
      </c>
      <c r="L11" s="147"/>
      <c r="M11" s="147"/>
    </row>
    <row r="12" spans="2:13" ht="13.8" x14ac:dyDescent="0.25">
      <c r="B12" s="147"/>
      <c r="C12" s="149"/>
      <c r="D12" s="150"/>
      <c r="E12" s="150"/>
      <c r="F12" s="150"/>
      <c r="G12" s="80" t="str">
        <f t="shared" si="0"/>
        <v/>
      </c>
      <c r="H12" s="147"/>
      <c r="I12" s="148"/>
      <c r="J12" s="151"/>
      <c r="K12" s="54" t="str">
        <f t="shared" si="1"/>
        <v/>
      </c>
      <c r="L12" s="147"/>
      <c r="M12" s="147"/>
    </row>
    <row r="13" spans="2:13" ht="13.8" x14ac:dyDescent="0.25">
      <c r="B13" s="147"/>
      <c r="C13" s="149"/>
      <c r="D13" s="150"/>
      <c r="E13" s="150"/>
      <c r="F13" s="150"/>
      <c r="G13" s="80" t="str">
        <f t="shared" si="0"/>
        <v/>
      </c>
      <c r="H13" s="147"/>
      <c r="I13" s="148"/>
      <c r="J13" s="151"/>
      <c r="K13" s="54" t="str">
        <f t="shared" si="1"/>
        <v/>
      </c>
      <c r="L13" s="147"/>
      <c r="M13" s="147"/>
    </row>
    <row r="14" spans="2:13" ht="13.8" x14ac:dyDescent="0.25">
      <c r="B14" s="147"/>
      <c r="C14" s="149"/>
      <c r="D14" s="150"/>
      <c r="E14" s="150"/>
      <c r="F14" s="150"/>
      <c r="G14" s="80" t="str">
        <f t="shared" si="0"/>
        <v/>
      </c>
      <c r="H14" s="147"/>
      <c r="I14" s="148"/>
      <c r="J14" s="151"/>
      <c r="K14" s="54" t="str">
        <f t="shared" si="1"/>
        <v/>
      </c>
      <c r="L14" s="147"/>
      <c r="M14" s="147"/>
    </row>
    <row r="15" spans="2:13" ht="13.8" x14ac:dyDescent="0.25">
      <c r="B15" s="147"/>
      <c r="C15" s="149"/>
      <c r="D15" s="150"/>
      <c r="E15" s="150"/>
      <c r="F15" s="150"/>
      <c r="G15" s="80" t="str">
        <f t="shared" si="0"/>
        <v/>
      </c>
      <c r="H15" s="147"/>
      <c r="I15" s="148"/>
      <c r="J15" s="151"/>
      <c r="K15" s="54" t="str">
        <f t="shared" si="1"/>
        <v/>
      </c>
      <c r="L15" s="147"/>
      <c r="M15" s="147"/>
    </row>
    <row r="16" spans="2:13" ht="13.8" x14ac:dyDescent="0.25">
      <c r="B16" s="147"/>
      <c r="C16" s="149"/>
      <c r="D16" s="150"/>
      <c r="E16" s="150"/>
      <c r="F16" s="150"/>
      <c r="G16" s="80" t="str">
        <f t="shared" si="0"/>
        <v/>
      </c>
      <c r="H16" s="147"/>
      <c r="I16" s="148"/>
      <c r="J16" s="151"/>
      <c r="K16" s="54" t="str">
        <f t="shared" si="1"/>
        <v/>
      </c>
      <c r="L16" s="147"/>
      <c r="M16" s="147"/>
    </row>
    <row r="17" spans="2:13" ht="13.8" x14ac:dyDescent="0.25">
      <c r="B17" s="147"/>
      <c r="C17" s="149"/>
      <c r="D17" s="150"/>
      <c r="E17" s="150"/>
      <c r="F17" s="150"/>
      <c r="G17" s="80" t="str">
        <f t="shared" si="0"/>
        <v/>
      </c>
      <c r="H17" s="147"/>
      <c r="I17" s="148"/>
      <c r="J17" s="151"/>
      <c r="K17" s="54" t="str">
        <f t="shared" si="1"/>
        <v/>
      </c>
      <c r="L17" s="147"/>
      <c r="M17" s="147"/>
    </row>
    <row r="18" spans="2:13" ht="13.8" x14ac:dyDescent="0.25">
      <c r="B18" s="147"/>
      <c r="C18" s="149"/>
      <c r="D18" s="150"/>
      <c r="E18" s="150"/>
      <c r="F18" s="150"/>
      <c r="G18" s="80" t="str">
        <f t="shared" si="0"/>
        <v/>
      </c>
      <c r="H18" s="147"/>
      <c r="I18" s="148"/>
      <c r="J18" s="151"/>
      <c r="K18" s="54" t="str">
        <f t="shared" si="1"/>
        <v/>
      </c>
      <c r="L18" s="147"/>
      <c r="M18" s="147"/>
    </row>
    <row r="19" spans="2:13" ht="13.8" x14ac:dyDescent="0.25">
      <c r="B19" s="147"/>
      <c r="C19" s="149"/>
      <c r="D19" s="150"/>
      <c r="E19" s="150"/>
      <c r="F19" s="150"/>
      <c r="G19" s="80" t="str">
        <f t="shared" si="0"/>
        <v/>
      </c>
      <c r="H19" s="147"/>
      <c r="I19" s="148"/>
      <c r="J19" s="151"/>
      <c r="K19" s="54" t="str">
        <f t="shared" si="1"/>
        <v/>
      </c>
      <c r="L19" s="147"/>
      <c r="M19" s="147"/>
    </row>
    <row r="20" spans="2:13" ht="13.8" x14ac:dyDescent="0.25">
      <c r="B20" s="147"/>
      <c r="C20" s="149"/>
      <c r="D20" s="150"/>
      <c r="E20" s="150"/>
      <c r="F20" s="150"/>
      <c r="G20" s="80" t="str">
        <f t="shared" si="0"/>
        <v/>
      </c>
      <c r="H20" s="147"/>
      <c r="I20" s="148"/>
      <c r="J20" s="151"/>
      <c r="K20" s="54" t="str">
        <f t="shared" si="1"/>
        <v/>
      </c>
      <c r="L20" s="147"/>
      <c r="M20" s="147"/>
    </row>
    <row r="21" spans="2:13" ht="13.8" x14ac:dyDescent="0.25">
      <c r="B21" s="147"/>
      <c r="C21" s="149"/>
      <c r="D21" s="150"/>
      <c r="E21" s="150"/>
      <c r="F21" s="150"/>
      <c r="G21" s="80" t="str">
        <f t="shared" si="0"/>
        <v/>
      </c>
      <c r="H21" s="147"/>
      <c r="I21" s="148"/>
      <c r="J21" s="151"/>
      <c r="K21" s="54" t="str">
        <f t="shared" si="1"/>
        <v/>
      </c>
      <c r="L21" s="147"/>
      <c r="M21" s="147"/>
    </row>
    <row r="22" spans="2:13" ht="13.8" x14ac:dyDescent="0.25">
      <c r="B22" s="147"/>
      <c r="C22" s="149"/>
      <c r="D22" s="150"/>
      <c r="E22" s="150"/>
      <c r="F22" s="150"/>
      <c r="G22" s="80" t="str">
        <f t="shared" si="0"/>
        <v/>
      </c>
      <c r="H22" s="147"/>
      <c r="I22" s="148"/>
      <c r="J22" s="151"/>
      <c r="K22" s="54" t="str">
        <f t="shared" si="1"/>
        <v/>
      </c>
      <c r="L22" s="147"/>
      <c r="M22" s="147"/>
    </row>
    <row r="23" spans="2:13" ht="13.8" x14ac:dyDescent="0.25">
      <c r="B23" s="147"/>
      <c r="C23" s="149"/>
      <c r="D23" s="150"/>
      <c r="E23" s="150"/>
      <c r="F23" s="150"/>
      <c r="G23" s="80" t="str">
        <f t="shared" si="0"/>
        <v/>
      </c>
      <c r="H23" s="147"/>
      <c r="I23" s="148"/>
      <c r="J23" s="151"/>
      <c r="K23" s="54" t="str">
        <f t="shared" si="1"/>
        <v/>
      </c>
      <c r="L23" s="147"/>
      <c r="M23" s="147"/>
    </row>
    <row r="24" spans="2:13" ht="13.8" x14ac:dyDescent="0.25">
      <c r="B24" s="147"/>
      <c r="C24" s="149"/>
      <c r="D24" s="150"/>
      <c r="E24" s="150"/>
      <c r="F24" s="150"/>
      <c r="G24" s="80" t="str">
        <f t="shared" si="0"/>
        <v/>
      </c>
      <c r="H24" s="147"/>
      <c r="I24" s="148"/>
      <c r="J24" s="151"/>
      <c r="K24" s="54" t="str">
        <f t="shared" si="1"/>
        <v/>
      </c>
      <c r="L24" s="147"/>
      <c r="M24" s="147"/>
    </row>
    <row r="25" spans="2:13" ht="13.8" x14ac:dyDescent="0.25">
      <c r="B25" s="147"/>
      <c r="C25" s="149"/>
      <c r="D25" s="150"/>
      <c r="E25" s="150"/>
      <c r="F25" s="150"/>
      <c r="G25" s="80" t="str">
        <f t="shared" si="0"/>
        <v/>
      </c>
      <c r="H25" s="147"/>
      <c r="I25" s="148"/>
      <c r="J25" s="151"/>
      <c r="K25" s="54" t="str">
        <f t="shared" si="1"/>
        <v/>
      </c>
      <c r="L25" s="147"/>
      <c r="M25" s="147"/>
    </row>
    <row r="26" spans="2:13" ht="13.8" x14ac:dyDescent="0.25">
      <c r="B26" s="147"/>
      <c r="C26" s="149"/>
      <c r="D26" s="150"/>
      <c r="E26" s="150"/>
      <c r="F26" s="150"/>
      <c r="G26" s="80" t="str">
        <f t="shared" si="0"/>
        <v/>
      </c>
      <c r="H26" s="147"/>
      <c r="I26" s="148"/>
      <c r="J26" s="151"/>
      <c r="K26" s="54" t="str">
        <f t="shared" si="1"/>
        <v/>
      </c>
      <c r="L26" s="147"/>
      <c r="M26" s="147"/>
    </row>
    <row r="27" spans="2:13" ht="13.8" x14ac:dyDescent="0.25">
      <c r="B27" s="147"/>
      <c r="C27" s="149"/>
      <c r="D27" s="150"/>
      <c r="E27" s="150"/>
      <c r="F27" s="150"/>
      <c r="G27" s="80" t="str">
        <f t="shared" si="0"/>
        <v/>
      </c>
      <c r="H27" s="147"/>
      <c r="I27" s="148"/>
      <c r="J27" s="151"/>
      <c r="K27" s="54" t="str">
        <f t="shared" si="1"/>
        <v/>
      </c>
      <c r="L27" s="147"/>
      <c r="M27" s="147"/>
    </row>
    <row r="28" spans="2:13" ht="13.8" x14ac:dyDescent="0.25">
      <c r="B28" s="147"/>
      <c r="C28" s="149"/>
      <c r="D28" s="150"/>
      <c r="E28" s="150"/>
      <c r="F28" s="150"/>
      <c r="G28" s="80" t="str">
        <f t="shared" si="0"/>
        <v/>
      </c>
      <c r="H28" s="147"/>
      <c r="I28" s="148"/>
      <c r="J28" s="151"/>
      <c r="K28" s="54" t="str">
        <f t="shared" si="1"/>
        <v/>
      </c>
      <c r="L28" s="147"/>
      <c r="M28" s="147"/>
    </row>
    <row r="29" spans="2:13" ht="13.8" x14ac:dyDescent="0.25">
      <c r="B29" s="147"/>
      <c r="C29" s="149"/>
      <c r="D29" s="150"/>
      <c r="E29" s="150"/>
      <c r="F29" s="150"/>
      <c r="G29" s="80" t="str">
        <f t="shared" si="0"/>
        <v/>
      </c>
      <c r="H29" s="147"/>
      <c r="I29" s="148"/>
      <c r="J29" s="151"/>
      <c r="K29" s="54" t="str">
        <f t="shared" si="1"/>
        <v/>
      </c>
      <c r="L29" s="147"/>
      <c r="M29" s="147"/>
    </row>
    <row r="30" spans="2:13" x14ac:dyDescent="0.25">
      <c r="B30" s="152"/>
      <c r="C30" s="153"/>
      <c r="D30" s="154"/>
      <c r="E30" s="154"/>
      <c r="F30" s="154"/>
      <c r="G30" s="152"/>
      <c r="H30" s="152"/>
      <c r="I30" s="152"/>
      <c r="J30" s="152"/>
      <c r="K30" s="152"/>
      <c r="L30" s="152"/>
      <c r="M30" s="152"/>
    </row>
    <row r="31" spans="2:13" x14ac:dyDescent="0.25">
      <c r="B31" s="2" t="s">
        <v>11</v>
      </c>
    </row>
    <row r="32" spans="2:13" x14ac:dyDescent="0.25"/>
    <row r="33" ht="39" customHeight="1" x14ac:dyDescent="0.25"/>
    <row r="34" x14ac:dyDescent="0.25"/>
    <row r="35" ht="39.75" customHeight="1"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sheetData>
  <pageMargins left="0.51181102362204722" right="0.31496062992125984" top="0.78740157480314965" bottom="0.78740157480314965" header="0.31496062992125984" footer="0.31496062992125984"/>
  <pageSetup paperSize="9" scale="95" orientation="landscape" r:id="rId1"/>
  <rowBreaks count="1" manualBreakCount="1">
    <brk id="32" max="12" man="1"/>
  </rowBreaks>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sheetPr>
  <dimension ref="A1:L51"/>
  <sheetViews>
    <sheetView showGridLines="0" zoomScaleNormal="100" workbookViewId="0"/>
  </sheetViews>
  <sheetFormatPr baseColWidth="10" defaultColWidth="0" defaultRowHeight="13.8" zeroHeight="1" x14ac:dyDescent="0.25"/>
  <cols>
    <col min="1" max="1" width="4.3984375" style="4" customWidth="1"/>
    <col min="2" max="2" width="21.8984375" style="4" customWidth="1"/>
    <col min="3" max="3" width="13.8984375" style="4" customWidth="1"/>
    <col min="4" max="4" width="14.69921875" style="4" customWidth="1"/>
    <col min="5" max="5" width="16" style="4" customWidth="1"/>
    <col min="6" max="9" width="14.59765625" style="4" customWidth="1"/>
    <col min="10" max="10" width="8.09765625" style="4" customWidth="1"/>
    <col min="11" max="12" width="15.3984375" style="4" hidden="1" customWidth="1"/>
    <col min="13" max="16384" width="11" style="4" hidden="1"/>
  </cols>
  <sheetData>
    <row r="1" spans="2:9" ht="16.5" customHeight="1" x14ac:dyDescent="0.25"/>
    <row r="2" spans="2:9" ht="15.6" x14ac:dyDescent="0.3">
      <c r="B2" s="56" t="s">
        <v>74</v>
      </c>
      <c r="F2" s="45" t="s">
        <v>12</v>
      </c>
      <c r="G2" s="146"/>
      <c r="H2" s="45" t="s">
        <v>86</v>
      </c>
      <c r="I2" s="146"/>
    </row>
    <row r="3" spans="2:9" x14ac:dyDescent="0.25"/>
    <row r="4" spans="2:9" s="57" customFormat="1" ht="21.75" customHeight="1" x14ac:dyDescent="0.25">
      <c r="B4" s="250" t="s">
        <v>134</v>
      </c>
      <c r="C4" s="250" t="s">
        <v>90</v>
      </c>
      <c r="D4" s="250" t="s">
        <v>91</v>
      </c>
      <c r="E4" s="250" t="s">
        <v>1</v>
      </c>
      <c r="F4" s="249" t="s">
        <v>84</v>
      </c>
      <c r="G4" s="249"/>
      <c r="H4" s="249" t="s">
        <v>85</v>
      </c>
      <c r="I4" s="249"/>
    </row>
    <row r="5" spans="2:9" s="57" customFormat="1" ht="24" customHeight="1" x14ac:dyDescent="0.25">
      <c r="B5" s="250"/>
      <c r="C5" s="250"/>
      <c r="D5" s="250"/>
      <c r="E5" s="250"/>
      <c r="F5" s="48" t="s">
        <v>82</v>
      </c>
      <c r="G5" s="53" t="s">
        <v>83</v>
      </c>
      <c r="H5" s="53" t="s">
        <v>82</v>
      </c>
      <c r="I5" s="53" t="s">
        <v>83</v>
      </c>
    </row>
    <row r="6" spans="2:9" s="57" customFormat="1" ht="15.9" customHeight="1" x14ac:dyDescent="0.25">
      <c r="B6" s="147"/>
      <c r="C6" s="147"/>
      <c r="D6" s="148"/>
      <c r="E6" s="149"/>
      <c r="F6" s="58" t="str">
        <f t="shared" ref="F6:F14" si="0">IF(B6="","",IF($G$2&gt;=(C6+E6),0,D6-(($G$2-C6)*G6)))</f>
        <v/>
      </c>
      <c r="G6" s="58" t="str">
        <f t="shared" ref="G6:G14" si="1">IF(B6="","",IF($G$2&gt;=(C6+E6),0,D6/E6))</f>
        <v/>
      </c>
      <c r="H6" s="58" t="str">
        <f t="shared" ref="H6:H14" si="2">IF(B6="","",IF($I$2&gt;=(C6+E6),0,D6-(($I$2-C6)*G6)))</f>
        <v/>
      </c>
      <c r="I6" s="58" t="str">
        <f t="shared" ref="I6:I14" si="3">IF(B6="","",IF($I$2&gt;=(C6+E6),0,D6/E6))</f>
        <v/>
      </c>
    </row>
    <row r="7" spans="2:9" s="57" customFormat="1" ht="15.9" customHeight="1" x14ac:dyDescent="0.25">
      <c r="B7" s="147"/>
      <c r="C7" s="147"/>
      <c r="D7" s="148"/>
      <c r="E7" s="149"/>
      <c r="F7" s="58" t="str">
        <f t="shared" si="0"/>
        <v/>
      </c>
      <c r="G7" s="58" t="str">
        <f t="shared" si="1"/>
        <v/>
      </c>
      <c r="H7" s="58" t="str">
        <f t="shared" si="2"/>
        <v/>
      </c>
      <c r="I7" s="58" t="str">
        <f t="shared" si="3"/>
        <v/>
      </c>
    </row>
    <row r="8" spans="2:9" s="57" customFormat="1" ht="15.9" customHeight="1" x14ac:dyDescent="0.25">
      <c r="B8" s="147"/>
      <c r="C8" s="147"/>
      <c r="D8" s="148"/>
      <c r="E8" s="149"/>
      <c r="F8" s="58" t="str">
        <f t="shared" si="0"/>
        <v/>
      </c>
      <c r="G8" s="58" t="str">
        <f t="shared" si="1"/>
        <v/>
      </c>
      <c r="H8" s="58" t="str">
        <f t="shared" si="2"/>
        <v/>
      </c>
      <c r="I8" s="58" t="str">
        <f t="shared" si="3"/>
        <v/>
      </c>
    </row>
    <row r="9" spans="2:9" s="57" customFormat="1" ht="15.9" customHeight="1" x14ac:dyDescent="0.25">
      <c r="B9" s="147"/>
      <c r="C9" s="147"/>
      <c r="D9" s="148"/>
      <c r="E9" s="149"/>
      <c r="F9" s="58" t="str">
        <f t="shared" si="0"/>
        <v/>
      </c>
      <c r="G9" s="58" t="str">
        <f t="shared" si="1"/>
        <v/>
      </c>
      <c r="H9" s="58" t="str">
        <f t="shared" si="2"/>
        <v/>
      </c>
      <c r="I9" s="58" t="str">
        <f t="shared" si="3"/>
        <v/>
      </c>
    </row>
    <row r="10" spans="2:9" s="57" customFormat="1" ht="15.9" customHeight="1" x14ac:dyDescent="0.25">
      <c r="B10" s="147"/>
      <c r="C10" s="147"/>
      <c r="D10" s="148"/>
      <c r="E10" s="149"/>
      <c r="F10" s="58" t="str">
        <f t="shared" si="0"/>
        <v/>
      </c>
      <c r="G10" s="58" t="str">
        <f t="shared" si="1"/>
        <v/>
      </c>
      <c r="H10" s="58" t="str">
        <f t="shared" si="2"/>
        <v/>
      </c>
      <c r="I10" s="58" t="str">
        <f t="shared" si="3"/>
        <v/>
      </c>
    </row>
    <row r="11" spans="2:9" s="57" customFormat="1" ht="15.9" customHeight="1" x14ac:dyDescent="0.25">
      <c r="B11" s="147"/>
      <c r="C11" s="147"/>
      <c r="D11" s="148"/>
      <c r="E11" s="149"/>
      <c r="F11" s="58" t="str">
        <f t="shared" si="0"/>
        <v/>
      </c>
      <c r="G11" s="58" t="str">
        <f t="shared" si="1"/>
        <v/>
      </c>
      <c r="H11" s="58" t="str">
        <f t="shared" si="2"/>
        <v/>
      </c>
      <c r="I11" s="58" t="str">
        <f t="shared" si="3"/>
        <v/>
      </c>
    </row>
    <row r="12" spans="2:9" s="57" customFormat="1" ht="15.9" customHeight="1" x14ac:dyDescent="0.25">
      <c r="B12" s="147"/>
      <c r="C12" s="147"/>
      <c r="D12" s="148"/>
      <c r="E12" s="149"/>
      <c r="F12" s="58" t="str">
        <f t="shared" si="0"/>
        <v/>
      </c>
      <c r="G12" s="58" t="str">
        <f t="shared" si="1"/>
        <v/>
      </c>
      <c r="H12" s="58" t="str">
        <f t="shared" si="2"/>
        <v/>
      </c>
      <c r="I12" s="58" t="str">
        <f t="shared" si="3"/>
        <v/>
      </c>
    </row>
    <row r="13" spans="2:9" s="57" customFormat="1" ht="15.9" customHeight="1" x14ac:dyDescent="0.25">
      <c r="B13" s="147"/>
      <c r="C13" s="147"/>
      <c r="D13" s="148"/>
      <c r="E13" s="149"/>
      <c r="F13" s="58" t="str">
        <f t="shared" si="0"/>
        <v/>
      </c>
      <c r="G13" s="58" t="str">
        <f t="shared" si="1"/>
        <v/>
      </c>
      <c r="H13" s="58" t="str">
        <f t="shared" si="2"/>
        <v/>
      </c>
      <c r="I13" s="58" t="str">
        <f t="shared" si="3"/>
        <v/>
      </c>
    </row>
    <row r="14" spans="2:9" s="57" customFormat="1" ht="15.9" customHeight="1" x14ac:dyDescent="0.25">
      <c r="B14" s="147"/>
      <c r="C14" s="147"/>
      <c r="D14" s="148"/>
      <c r="E14" s="149"/>
      <c r="F14" s="58" t="str">
        <f t="shared" si="0"/>
        <v/>
      </c>
      <c r="G14" s="58" t="str">
        <f t="shared" si="1"/>
        <v/>
      </c>
      <c r="H14" s="58" t="str">
        <f t="shared" si="2"/>
        <v/>
      </c>
      <c r="I14" s="58" t="str">
        <f t="shared" si="3"/>
        <v/>
      </c>
    </row>
    <row r="15" spans="2:9" s="57" customFormat="1" ht="15.9" customHeight="1" x14ac:dyDescent="0.25">
      <c r="B15" s="147"/>
      <c r="C15" s="147"/>
      <c r="D15" s="148"/>
      <c r="E15" s="149"/>
      <c r="F15" s="58" t="str">
        <f t="shared" ref="F15:F29" si="4">IF(B15="","",IF($G$2&gt;=(C15+E15),0,D15-(($G$2-C15)*G15)))</f>
        <v/>
      </c>
      <c r="G15" s="58" t="str">
        <f t="shared" ref="G15:G29" si="5">IF(B15="","",IF($G$2&gt;=(C15+E15),0,D15/E15))</f>
        <v/>
      </c>
      <c r="H15" s="58" t="str">
        <f t="shared" ref="H15:H29" si="6">IF(B15="","",IF($I$2&gt;=(C15+E15),0,D15-(($I$2-C15)*G15)))</f>
        <v/>
      </c>
      <c r="I15" s="58" t="str">
        <f t="shared" ref="I15:I29" si="7">IF(B15="","",IF($I$2&gt;=(C15+E15),0,D15/E15))</f>
        <v/>
      </c>
    </row>
    <row r="16" spans="2:9" s="57" customFormat="1" ht="15.9" customHeight="1" x14ac:dyDescent="0.25">
      <c r="B16" s="147"/>
      <c r="C16" s="147"/>
      <c r="D16" s="148"/>
      <c r="E16" s="149"/>
      <c r="F16" s="58" t="str">
        <f t="shared" si="4"/>
        <v/>
      </c>
      <c r="G16" s="58" t="str">
        <f t="shared" si="5"/>
        <v/>
      </c>
      <c r="H16" s="58" t="str">
        <f t="shared" si="6"/>
        <v/>
      </c>
      <c r="I16" s="58" t="str">
        <f t="shared" si="7"/>
        <v/>
      </c>
    </row>
    <row r="17" spans="2:9" s="57" customFormat="1" ht="15.9" customHeight="1" x14ac:dyDescent="0.25">
      <c r="B17" s="147"/>
      <c r="C17" s="147"/>
      <c r="D17" s="148"/>
      <c r="E17" s="149"/>
      <c r="F17" s="58" t="str">
        <f t="shared" si="4"/>
        <v/>
      </c>
      <c r="G17" s="58" t="str">
        <f t="shared" si="5"/>
        <v/>
      </c>
      <c r="H17" s="58" t="str">
        <f t="shared" si="6"/>
        <v/>
      </c>
      <c r="I17" s="58" t="str">
        <f t="shared" si="7"/>
        <v/>
      </c>
    </row>
    <row r="18" spans="2:9" s="57" customFormat="1" ht="15.9" customHeight="1" x14ac:dyDescent="0.25">
      <c r="B18" s="147"/>
      <c r="C18" s="147"/>
      <c r="D18" s="148"/>
      <c r="E18" s="149"/>
      <c r="F18" s="58" t="str">
        <f t="shared" si="4"/>
        <v/>
      </c>
      <c r="G18" s="58" t="str">
        <f t="shared" si="5"/>
        <v/>
      </c>
      <c r="H18" s="58" t="str">
        <f t="shared" si="6"/>
        <v/>
      </c>
      <c r="I18" s="58" t="str">
        <f t="shared" si="7"/>
        <v/>
      </c>
    </row>
    <row r="19" spans="2:9" s="57" customFormat="1" ht="15.9" customHeight="1" x14ac:dyDescent="0.25">
      <c r="B19" s="147"/>
      <c r="C19" s="147"/>
      <c r="D19" s="148"/>
      <c r="E19" s="149"/>
      <c r="F19" s="58" t="str">
        <f t="shared" si="4"/>
        <v/>
      </c>
      <c r="G19" s="58" t="str">
        <f t="shared" si="5"/>
        <v/>
      </c>
      <c r="H19" s="58" t="str">
        <f t="shared" si="6"/>
        <v/>
      </c>
      <c r="I19" s="58" t="str">
        <f t="shared" si="7"/>
        <v/>
      </c>
    </row>
    <row r="20" spans="2:9" s="57" customFormat="1" ht="15.9" customHeight="1" x14ac:dyDescent="0.25">
      <c r="B20" s="147"/>
      <c r="C20" s="147"/>
      <c r="D20" s="148"/>
      <c r="E20" s="149"/>
      <c r="F20" s="58" t="str">
        <f t="shared" si="4"/>
        <v/>
      </c>
      <c r="G20" s="58" t="str">
        <f t="shared" si="5"/>
        <v/>
      </c>
      <c r="H20" s="58" t="str">
        <f t="shared" si="6"/>
        <v/>
      </c>
      <c r="I20" s="58" t="str">
        <f t="shared" si="7"/>
        <v/>
      </c>
    </row>
    <row r="21" spans="2:9" s="57" customFormat="1" ht="15.9" customHeight="1" x14ac:dyDescent="0.25">
      <c r="B21" s="147"/>
      <c r="C21" s="147"/>
      <c r="D21" s="148"/>
      <c r="E21" s="149"/>
      <c r="F21" s="58" t="str">
        <f t="shared" si="4"/>
        <v/>
      </c>
      <c r="G21" s="58" t="str">
        <f t="shared" si="5"/>
        <v/>
      </c>
      <c r="H21" s="58" t="str">
        <f t="shared" si="6"/>
        <v/>
      </c>
      <c r="I21" s="58" t="str">
        <f t="shared" si="7"/>
        <v/>
      </c>
    </row>
    <row r="22" spans="2:9" s="57" customFormat="1" ht="15.9" customHeight="1" x14ac:dyDescent="0.25">
      <c r="B22" s="147"/>
      <c r="C22" s="147"/>
      <c r="D22" s="148"/>
      <c r="E22" s="149"/>
      <c r="F22" s="58" t="str">
        <f t="shared" si="4"/>
        <v/>
      </c>
      <c r="G22" s="58" t="str">
        <f t="shared" si="5"/>
        <v/>
      </c>
      <c r="H22" s="58" t="str">
        <f t="shared" si="6"/>
        <v/>
      </c>
      <c r="I22" s="58" t="str">
        <f t="shared" si="7"/>
        <v/>
      </c>
    </row>
    <row r="23" spans="2:9" s="57" customFormat="1" ht="15.9" customHeight="1" x14ac:dyDescent="0.25">
      <c r="B23" s="147"/>
      <c r="C23" s="147"/>
      <c r="D23" s="148"/>
      <c r="E23" s="149"/>
      <c r="F23" s="58" t="str">
        <f t="shared" si="4"/>
        <v/>
      </c>
      <c r="G23" s="58" t="str">
        <f t="shared" si="5"/>
        <v/>
      </c>
      <c r="H23" s="58" t="str">
        <f t="shared" si="6"/>
        <v/>
      </c>
      <c r="I23" s="58" t="str">
        <f t="shared" si="7"/>
        <v/>
      </c>
    </row>
    <row r="24" spans="2:9" s="57" customFormat="1" ht="15.9" customHeight="1" x14ac:dyDescent="0.25">
      <c r="B24" s="147"/>
      <c r="C24" s="147"/>
      <c r="D24" s="148"/>
      <c r="E24" s="149"/>
      <c r="F24" s="58" t="str">
        <f t="shared" si="4"/>
        <v/>
      </c>
      <c r="G24" s="58" t="str">
        <f t="shared" si="5"/>
        <v/>
      </c>
      <c r="H24" s="58" t="str">
        <f t="shared" si="6"/>
        <v/>
      </c>
      <c r="I24" s="58" t="str">
        <f t="shared" si="7"/>
        <v/>
      </c>
    </row>
    <row r="25" spans="2:9" s="57" customFormat="1" ht="15.9" customHeight="1" x14ac:dyDescent="0.25">
      <c r="B25" s="147"/>
      <c r="C25" s="147"/>
      <c r="D25" s="148"/>
      <c r="E25" s="149"/>
      <c r="F25" s="58" t="str">
        <f t="shared" si="4"/>
        <v/>
      </c>
      <c r="G25" s="58" t="str">
        <f t="shared" si="5"/>
        <v/>
      </c>
      <c r="H25" s="58" t="str">
        <f t="shared" si="6"/>
        <v/>
      </c>
      <c r="I25" s="58" t="str">
        <f t="shared" si="7"/>
        <v/>
      </c>
    </row>
    <row r="26" spans="2:9" s="57" customFormat="1" ht="15.9" customHeight="1" x14ac:dyDescent="0.25">
      <c r="B26" s="147"/>
      <c r="C26" s="147"/>
      <c r="D26" s="148"/>
      <c r="E26" s="149"/>
      <c r="F26" s="58" t="str">
        <f t="shared" si="4"/>
        <v/>
      </c>
      <c r="G26" s="58" t="str">
        <f t="shared" si="5"/>
        <v/>
      </c>
      <c r="H26" s="58" t="str">
        <f t="shared" si="6"/>
        <v/>
      </c>
      <c r="I26" s="58" t="str">
        <f t="shared" si="7"/>
        <v/>
      </c>
    </row>
    <row r="27" spans="2:9" s="57" customFormat="1" ht="15.9" customHeight="1" x14ac:dyDescent="0.25">
      <c r="B27" s="147"/>
      <c r="C27" s="147"/>
      <c r="D27" s="148"/>
      <c r="E27" s="149"/>
      <c r="F27" s="58" t="str">
        <f t="shared" si="4"/>
        <v/>
      </c>
      <c r="G27" s="58" t="str">
        <f t="shared" si="5"/>
        <v/>
      </c>
      <c r="H27" s="58" t="str">
        <f t="shared" si="6"/>
        <v/>
      </c>
      <c r="I27" s="58" t="str">
        <f t="shared" si="7"/>
        <v/>
      </c>
    </row>
    <row r="28" spans="2:9" s="57" customFormat="1" ht="15.9" customHeight="1" x14ac:dyDescent="0.25">
      <c r="B28" s="147"/>
      <c r="C28" s="147"/>
      <c r="D28" s="148"/>
      <c r="E28" s="149"/>
      <c r="F28" s="58" t="str">
        <f t="shared" si="4"/>
        <v/>
      </c>
      <c r="G28" s="58" t="str">
        <f t="shared" si="5"/>
        <v/>
      </c>
      <c r="H28" s="58" t="str">
        <f t="shared" si="6"/>
        <v/>
      </c>
      <c r="I28" s="58" t="str">
        <f t="shared" si="7"/>
        <v/>
      </c>
    </row>
    <row r="29" spans="2:9" s="57" customFormat="1" ht="15.9" customHeight="1" x14ac:dyDescent="0.25">
      <c r="B29" s="147"/>
      <c r="C29" s="147"/>
      <c r="D29" s="148"/>
      <c r="E29" s="149"/>
      <c r="F29" s="58" t="str">
        <f t="shared" si="4"/>
        <v/>
      </c>
      <c r="G29" s="58" t="str">
        <f t="shared" si="5"/>
        <v/>
      </c>
      <c r="H29" s="58" t="str">
        <f t="shared" si="6"/>
        <v/>
      </c>
      <c r="I29" s="58" t="str">
        <f t="shared" si="7"/>
        <v/>
      </c>
    </row>
    <row r="30" spans="2:9" s="57" customFormat="1" ht="15.9" customHeight="1" x14ac:dyDescent="0.25">
      <c r="B30" s="46"/>
      <c r="C30" s="72" t="s">
        <v>87</v>
      </c>
      <c r="D30" s="73">
        <f>SUM(D6:D29)</f>
        <v>0</v>
      </c>
      <c r="E30" s="74"/>
      <c r="F30" s="73">
        <f t="shared" ref="F30:I30" si="8">SUM(F6:F29)</f>
        <v>0</v>
      </c>
      <c r="G30" s="73">
        <f t="shared" si="8"/>
        <v>0</v>
      </c>
      <c r="H30" s="73">
        <f t="shared" si="8"/>
        <v>0</v>
      </c>
      <c r="I30" s="73">
        <f t="shared" si="8"/>
        <v>0</v>
      </c>
    </row>
    <row r="31" spans="2:9" s="57" customFormat="1" x14ac:dyDescent="0.25">
      <c r="B31" s="5"/>
      <c r="C31" s="5"/>
      <c r="D31" s="5"/>
      <c r="E31" s="5"/>
      <c r="F31" s="59"/>
      <c r="G31" s="59"/>
      <c r="H31" s="59"/>
      <c r="I31" s="59"/>
    </row>
    <row r="32" spans="2:9" s="57" customFormat="1" x14ac:dyDescent="0.25">
      <c r="B32" s="5"/>
    </row>
    <row r="33" spans="2:9" s="57" customFormat="1" ht="20.100000000000001" customHeight="1" x14ac:dyDescent="0.25">
      <c r="B33" s="49" t="s">
        <v>88</v>
      </c>
      <c r="C33" s="252"/>
      <c r="D33" s="253"/>
      <c r="E33" s="253"/>
      <c r="F33" s="254"/>
    </row>
    <row r="34" spans="2:9" s="57" customFormat="1" ht="27" customHeight="1" x14ac:dyDescent="0.25">
      <c r="B34" s="71" t="s">
        <v>97</v>
      </c>
    </row>
    <row r="35" spans="2:9" s="57" customFormat="1" ht="21.75" customHeight="1" x14ac:dyDescent="0.25">
      <c r="B35" s="250" t="s">
        <v>134</v>
      </c>
      <c r="C35" s="250" t="s">
        <v>94</v>
      </c>
      <c r="D35" s="250" t="s">
        <v>93</v>
      </c>
      <c r="E35" s="250" t="s">
        <v>1</v>
      </c>
      <c r="F35" s="251"/>
      <c r="G35" s="251"/>
      <c r="H35" s="249" t="s">
        <v>85</v>
      </c>
      <c r="I35" s="249"/>
    </row>
    <row r="36" spans="2:9" s="57" customFormat="1" ht="24" customHeight="1" x14ac:dyDescent="0.25">
      <c r="B36" s="250"/>
      <c r="C36" s="250"/>
      <c r="D36" s="250"/>
      <c r="E36" s="250"/>
      <c r="F36" s="69"/>
      <c r="G36" s="70"/>
      <c r="H36" s="53" t="s">
        <v>82</v>
      </c>
      <c r="I36" s="53" t="s">
        <v>83</v>
      </c>
    </row>
    <row r="37" spans="2:9" s="57" customFormat="1" ht="15.9" customHeight="1" x14ac:dyDescent="0.25">
      <c r="B37" s="147"/>
      <c r="C37" s="147"/>
      <c r="D37" s="148"/>
      <c r="E37" s="149"/>
      <c r="F37" s="60"/>
      <c r="G37" s="61"/>
      <c r="H37" s="58" t="str">
        <f t="shared" ref="H37:H43" si="9">IF(B37="","",IF($I$2&gt;=(C37+E37),0,D37-(($I$2-C37)*G37)))</f>
        <v/>
      </c>
      <c r="I37" s="58" t="str">
        <f t="shared" ref="I37:I43" si="10">IF(B37="","",IF($I$2&gt;=(C37+E37),0,D37/E37))</f>
        <v/>
      </c>
    </row>
    <row r="38" spans="2:9" s="57" customFormat="1" ht="15.9" customHeight="1" x14ac:dyDescent="0.25">
      <c r="B38" s="147"/>
      <c r="C38" s="147"/>
      <c r="D38" s="148"/>
      <c r="E38" s="149"/>
      <c r="F38" s="60"/>
      <c r="G38" s="61"/>
      <c r="H38" s="58" t="str">
        <f t="shared" si="9"/>
        <v/>
      </c>
      <c r="I38" s="58" t="str">
        <f t="shared" si="10"/>
        <v/>
      </c>
    </row>
    <row r="39" spans="2:9" s="57" customFormat="1" ht="15.9" customHeight="1" x14ac:dyDescent="0.25">
      <c r="B39" s="147"/>
      <c r="C39" s="147"/>
      <c r="D39" s="147"/>
      <c r="E39" s="149"/>
      <c r="F39" s="62"/>
      <c r="G39" s="63"/>
      <c r="H39" s="58" t="str">
        <f t="shared" si="9"/>
        <v/>
      </c>
      <c r="I39" s="58" t="str">
        <f t="shared" si="10"/>
        <v/>
      </c>
    </row>
    <row r="40" spans="2:9" s="57" customFormat="1" ht="15.9" customHeight="1" x14ac:dyDescent="0.25">
      <c r="B40" s="147"/>
      <c r="C40" s="147"/>
      <c r="D40" s="147"/>
      <c r="E40" s="149"/>
      <c r="F40" s="62"/>
      <c r="G40" s="63"/>
      <c r="H40" s="58" t="str">
        <f t="shared" si="9"/>
        <v/>
      </c>
      <c r="I40" s="58" t="str">
        <f t="shared" si="10"/>
        <v/>
      </c>
    </row>
    <row r="41" spans="2:9" s="57" customFormat="1" ht="15.9" customHeight="1" x14ac:dyDescent="0.25">
      <c r="B41" s="147"/>
      <c r="C41" s="147"/>
      <c r="D41" s="147"/>
      <c r="E41" s="149"/>
      <c r="F41" s="62"/>
      <c r="G41" s="63"/>
      <c r="H41" s="58" t="str">
        <f t="shared" si="9"/>
        <v/>
      </c>
      <c r="I41" s="58" t="str">
        <f t="shared" si="10"/>
        <v/>
      </c>
    </row>
    <row r="42" spans="2:9" s="57" customFormat="1" ht="15.9" customHeight="1" x14ac:dyDescent="0.25">
      <c r="B42" s="147"/>
      <c r="C42" s="147"/>
      <c r="D42" s="147"/>
      <c r="E42" s="149"/>
      <c r="F42" s="62"/>
      <c r="G42" s="63"/>
      <c r="H42" s="58" t="str">
        <f t="shared" si="9"/>
        <v/>
      </c>
      <c r="I42" s="58" t="str">
        <f t="shared" si="10"/>
        <v/>
      </c>
    </row>
    <row r="43" spans="2:9" s="57" customFormat="1" ht="15.9" customHeight="1" x14ac:dyDescent="0.25">
      <c r="B43" s="147"/>
      <c r="C43" s="147"/>
      <c r="D43" s="147"/>
      <c r="E43" s="149"/>
      <c r="F43" s="62"/>
      <c r="G43" s="63"/>
      <c r="H43" s="58" t="str">
        <f t="shared" si="9"/>
        <v/>
      </c>
      <c r="I43" s="58" t="str">
        <f t="shared" si="10"/>
        <v/>
      </c>
    </row>
    <row r="44" spans="2:9" s="57" customFormat="1" x14ac:dyDescent="0.25">
      <c r="B44" s="46"/>
      <c r="C44" s="72" t="s">
        <v>87</v>
      </c>
      <c r="D44" s="73">
        <f>+SUM(D37:D43)</f>
        <v>0</v>
      </c>
      <c r="E44" s="75"/>
      <c r="F44" s="76"/>
      <c r="G44" s="77"/>
      <c r="H44" s="73">
        <f>+SUM(H37:H43)</f>
        <v>0</v>
      </c>
      <c r="I44" s="73">
        <f>+SUM(I37:I43)</f>
        <v>0</v>
      </c>
    </row>
    <row r="45" spans="2:9" s="57" customFormat="1" x14ac:dyDescent="0.25"/>
    <row r="46" spans="2:9" s="57" customFormat="1" x14ac:dyDescent="0.25"/>
    <row r="47" spans="2:9" s="57" customFormat="1" ht="15.9" customHeight="1" x14ac:dyDescent="0.25">
      <c r="B47" s="247" t="s">
        <v>92</v>
      </c>
      <c r="C47" s="248"/>
      <c r="D47" s="64">
        <f>+D44+D30</f>
        <v>0</v>
      </c>
      <c r="E47" s="65"/>
      <c r="F47" s="66"/>
      <c r="G47" s="67"/>
      <c r="H47" s="64">
        <f>+H44+H30</f>
        <v>0</v>
      </c>
      <c r="I47" s="64">
        <f>+I44+I30</f>
        <v>0</v>
      </c>
    </row>
    <row r="48" spans="2:9" x14ac:dyDescent="0.25">
      <c r="B48" s="5"/>
      <c r="C48" s="5"/>
      <c r="D48" s="5"/>
      <c r="E48" s="5"/>
      <c r="F48" s="68"/>
      <c r="G48" s="68"/>
      <c r="H48" s="68"/>
      <c r="I48" s="68"/>
    </row>
    <row r="49" spans="2:9" x14ac:dyDescent="0.25">
      <c r="B49" s="5"/>
      <c r="C49" s="5"/>
      <c r="D49" s="5"/>
      <c r="E49" s="5"/>
      <c r="F49" s="6"/>
      <c r="G49" s="6"/>
      <c r="H49" s="6"/>
      <c r="I49" s="6"/>
    </row>
    <row r="50" spans="2:9" x14ac:dyDescent="0.25">
      <c r="B50" s="55"/>
      <c r="C50" s="55"/>
      <c r="D50" s="55"/>
      <c r="E50" s="55"/>
      <c r="F50" s="55"/>
      <c r="G50" s="55"/>
      <c r="H50" s="55"/>
      <c r="I50" s="55"/>
    </row>
    <row r="51" spans="2:9" x14ac:dyDescent="0.25"/>
  </sheetData>
  <mergeCells count="14">
    <mergeCell ref="B47:C47"/>
    <mergeCell ref="H4:I4"/>
    <mergeCell ref="C33:F33"/>
    <mergeCell ref="B35:B36"/>
    <mergeCell ref="C35:C36"/>
    <mergeCell ref="D35:D36"/>
    <mergeCell ref="E35:E36"/>
    <mergeCell ref="F35:G35"/>
    <mergeCell ref="H35:I35"/>
    <mergeCell ref="B4:B5"/>
    <mergeCell ref="C4:C5"/>
    <mergeCell ref="D4:D5"/>
    <mergeCell ref="E4:E5"/>
    <mergeCell ref="F4:G4"/>
  </mergeCells>
  <pageMargins left="0.51181102362204722" right="0.51181102362204722" top="0.98425196850393704"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92D050"/>
  </sheetPr>
  <dimension ref="A1:S39"/>
  <sheetViews>
    <sheetView showGridLines="0" topLeftCell="A31" zoomScale="90" zoomScaleNormal="90" workbookViewId="0">
      <selection activeCell="C22" sqref="C22:G22"/>
    </sheetView>
  </sheetViews>
  <sheetFormatPr baseColWidth="10" defaultColWidth="0" defaultRowHeight="13.8" zeroHeight="1" x14ac:dyDescent="0.25"/>
  <cols>
    <col min="1" max="1" width="3.5" style="9" customWidth="1"/>
    <col min="2" max="2" width="27.19921875" style="9" customWidth="1"/>
    <col min="3" max="3" width="11.3984375" style="9" customWidth="1"/>
    <col min="4" max="4" width="7.3984375" style="9" customWidth="1"/>
    <col min="5" max="5" width="6.5" style="9" customWidth="1"/>
    <col min="6" max="6" width="8.69921875" style="9" customWidth="1"/>
    <col min="7" max="7" width="11.59765625" style="9" customWidth="1"/>
    <col min="8" max="9" width="8.5" style="9" customWidth="1"/>
    <col min="10" max="10" width="1.09765625" style="9" customWidth="1"/>
    <col min="11" max="11" width="13.69921875" style="9" customWidth="1"/>
    <col min="12" max="12" width="10.8984375" style="9" customWidth="1"/>
    <col min="13" max="13" width="9.5" style="9" customWidth="1"/>
    <col min="14" max="17" width="11" style="9" customWidth="1"/>
    <col min="18" max="18" width="4.09765625" style="9" customWidth="1"/>
    <col min="19" max="19" width="17.3984375" style="9" customWidth="1"/>
    <col min="20" max="16384" width="11" style="9" hidden="1"/>
  </cols>
  <sheetData>
    <row r="1" spans="2:19" ht="13.5" customHeight="1" x14ac:dyDescent="0.25"/>
    <row r="2" spans="2:19" ht="15.6" x14ac:dyDescent="0.3">
      <c r="B2" s="191" t="s">
        <v>75</v>
      </c>
    </row>
    <row r="3" spans="2:19" s="11" customFormat="1" ht="17.25" customHeight="1" x14ac:dyDescent="0.25">
      <c r="B3" s="10"/>
      <c r="C3" s="10"/>
      <c r="D3" s="10"/>
      <c r="E3" s="10"/>
      <c r="F3" s="10"/>
      <c r="G3" s="257" t="s">
        <v>12</v>
      </c>
      <c r="H3" s="257"/>
      <c r="I3" s="157"/>
      <c r="J3" s="82"/>
      <c r="K3" s="258" t="s">
        <v>13</v>
      </c>
      <c r="L3" s="259"/>
      <c r="M3" s="157"/>
      <c r="N3" s="31"/>
      <c r="O3" s="255"/>
      <c r="P3" s="256"/>
      <c r="Q3" s="256"/>
      <c r="R3" s="256"/>
      <c r="S3" s="256"/>
    </row>
    <row r="4" spans="2:19" s="11" customFormat="1" ht="32.25" customHeight="1" x14ac:dyDescent="0.25">
      <c r="B4" s="86" t="s">
        <v>14</v>
      </c>
      <c r="C4" s="12" t="s">
        <v>15</v>
      </c>
      <c r="D4" s="12" t="s">
        <v>16</v>
      </c>
      <c r="E4" s="12" t="s">
        <v>17</v>
      </c>
      <c r="F4" s="12" t="s">
        <v>18</v>
      </c>
      <c r="G4" s="216" t="s">
        <v>136</v>
      </c>
      <c r="H4" s="12" t="s">
        <v>20</v>
      </c>
      <c r="I4" s="12" t="s">
        <v>21</v>
      </c>
      <c r="J4" s="81"/>
      <c r="K4" s="216" t="s">
        <v>19</v>
      </c>
      <c r="L4" s="12" t="s">
        <v>20</v>
      </c>
      <c r="M4" s="12" t="s">
        <v>21</v>
      </c>
      <c r="O4" s="256"/>
      <c r="P4" s="256"/>
      <c r="Q4" s="256"/>
      <c r="R4" s="256"/>
      <c r="S4" s="256"/>
    </row>
    <row r="5" spans="2:19" s="11" customFormat="1" x14ac:dyDescent="0.25">
      <c r="B5" s="155"/>
      <c r="C5" s="192"/>
      <c r="D5" s="157"/>
      <c r="E5" s="157"/>
      <c r="F5" s="193"/>
      <c r="G5" s="192"/>
      <c r="H5" s="192"/>
      <c r="I5" s="192"/>
      <c r="J5" s="194"/>
      <c r="K5" s="195" t="str">
        <f>IF(B5="","",(IF((D5+E5-$M$3)&lt;=0,0,G5/(D5+E5-$I$3))*(D5+E5-$M$3)))</f>
        <v/>
      </c>
      <c r="L5" s="196" t="str">
        <f>IF(K5="","",IF(K5=0,0,G5/(D5+E5-$I$3)))</f>
        <v/>
      </c>
      <c r="M5" s="196" t="str">
        <f>IF(K5="","",IF(K5=0,0,K5*F5))</f>
        <v/>
      </c>
    </row>
    <row r="6" spans="2:19" s="11" customFormat="1" x14ac:dyDescent="0.25">
      <c r="B6" s="155"/>
      <c r="C6" s="192"/>
      <c r="D6" s="157"/>
      <c r="E6" s="157"/>
      <c r="F6" s="193"/>
      <c r="G6" s="192"/>
      <c r="H6" s="192"/>
      <c r="I6" s="192"/>
      <c r="J6" s="194"/>
      <c r="K6" s="195" t="str">
        <f t="shared" ref="K6:K13" si="0">IF(B6="","",(IF((D6+E6-$M$3)&lt;=0,0,G6/(D6+E6-$I$3))*(D6+E6-$M$3)))</f>
        <v/>
      </c>
      <c r="L6" s="196" t="str">
        <f t="shared" ref="L6:L13" si="1">IF(K6="","",IF(K6=0,0,G6/(D6+E6-$I$3)))</f>
        <v/>
      </c>
      <c r="M6" s="196" t="str">
        <f t="shared" ref="M6:M13" si="2">IF(K6="","",IF(K6=0,0,K6*F6))</f>
        <v/>
      </c>
    </row>
    <row r="7" spans="2:19" s="11" customFormat="1" x14ac:dyDescent="0.25">
      <c r="B7" s="156"/>
      <c r="C7" s="192"/>
      <c r="D7" s="157"/>
      <c r="E7" s="157"/>
      <c r="F7" s="193"/>
      <c r="G7" s="192"/>
      <c r="H7" s="192"/>
      <c r="I7" s="192"/>
      <c r="J7" s="194"/>
      <c r="K7" s="195" t="str">
        <f t="shared" si="0"/>
        <v/>
      </c>
      <c r="L7" s="196" t="str">
        <f t="shared" si="1"/>
        <v/>
      </c>
      <c r="M7" s="196" t="str">
        <f t="shared" si="2"/>
        <v/>
      </c>
    </row>
    <row r="8" spans="2:19" s="11" customFormat="1" x14ac:dyDescent="0.25">
      <c r="B8" s="156"/>
      <c r="C8" s="192"/>
      <c r="D8" s="157"/>
      <c r="E8" s="157"/>
      <c r="F8" s="193"/>
      <c r="G8" s="192"/>
      <c r="H8" s="192"/>
      <c r="I8" s="192"/>
      <c r="J8" s="194"/>
      <c r="K8" s="195" t="str">
        <f t="shared" si="0"/>
        <v/>
      </c>
      <c r="L8" s="196" t="str">
        <f t="shared" si="1"/>
        <v/>
      </c>
      <c r="M8" s="196" t="str">
        <f t="shared" si="2"/>
        <v/>
      </c>
    </row>
    <row r="9" spans="2:19" s="11" customFormat="1" x14ac:dyDescent="0.25">
      <c r="B9" s="156"/>
      <c r="C9" s="192"/>
      <c r="D9" s="157"/>
      <c r="E9" s="157"/>
      <c r="F9" s="193"/>
      <c r="G9" s="192"/>
      <c r="H9" s="192"/>
      <c r="I9" s="192"/>
      <c r="J9" s="194"/>
      <c r="K9" s="195" t="str">
        <f t="shared" si="0"/>
        <v/>
      </c>
      <c r="L9" s="196" t="str">
        <f t="shared" si="1"/>
        <v/>
      </c>
      <c r="M9" s="196" t="str">
        <f t="shared" si="2"/>
        <v/>
      </c>
    </row>
    <row r="10" spans="2:19" s="11" customFormat="1" x14ac:dyDescent="0.25">
      <c r="B10" s="156"/>
      <c r="C10" s="192"/>
      <c r="D10" s="157"/>
      <c r="E10" s="157"/>
      <c r="F10" s="193"/>
      <c r="G10" s="192"/>
      <c r="H10" s="192"/>
      <c r="I10" s="192"/>
      <c r="J10" s="194"/>
      <c r="K10" s="195" t="str">
        <f t="shared" si="0"/>
        <v/>
      </c>
      <c r="L10" s="196" t="str">
        <f t="shared" si="1"/>
        <v/>
      </c>
      <c r="M10" s="196" t="str">
        <f t="shared" si="2"/>
        <v/>
      </c>
    </row>
    <row r="11" spans="2:19" s="11" customFormat="1" x14ac:dyDescent="0.25">
      <c r="B11" s="156"/>
      <c r="C11" s="192"/>
      <c r="D11" s="157"/>
      <c r="E11" s="157"/>
      <c r="F11" s="193"/>
      <c r="G11" s="192"/>
      <c r="H11" s="192"/>
      <c r="I11" s="192"/>
      <c r="J11" s="194"/>
      <c r="K11" s="195" t="str">
        <f t="shared" si="0"/>
        <v/>
      </c>
      <c r="L11" s="196" t="str">
        <f t="shared" si="1"/>
        <v/>
      </c>
      <c r="M11" s="196" t="str">
        <f t="shared" si="2"/>
        <v/>
      </c>
    </row>
    <row r="12" spans="2:19" s="11" customFormat="1" x14ac:dyDescent="0.25">
      <c r="B12" s="156"/>
      <c r="C12" s="192"/>
      <c r="D12" s="157"/>
      <c r="E12" s="157"/>
      <c r="F12" s="193"/>
      <c r="G12" s="192"/>
      <c r="H12" s="192"/>
      <c r="I12" s="192"/>
      <c r="J12" s="194"/>
      <c r="K12" s="195" t="str">
        <f t="shared" si="0"/>
        <v/>
      </c>
      <c r="L12" s="196" t="str">
        <f t="shared" si="1"/>
        <v/>
      </c>
      <c r="M12" s="196" t="str">
        <f t="shared" si="2"/>
        <v/>
      </c>
    </row>
    <row r="13" spans="2:19" s="11" customFormat="1" x14ac:dyDescent="0.25">
      <c r="B13" s="156"/>
      <c r="C13" s="192"/>
      <c r="D13" s="157"/>
      <c r="E13" s="157"/>
      <c r="F13" s="193"/>
      <c r="G13" s="192"/>
      <c r="H13" s="192"/>
      <c r="I13" s="192"/>
      <c r="J13" s="194"/>
      <c r="K13" s="195" t="str">
        <f t="shared" si="0"/>
        <v/>
      </c>
      <c r="L13" s="196" t="str">
        <f t="shared" si="1"/>
        <v/>
      </c>
      <c r="M13" s="196" t="str">
        <f t="shared" si="2"/>
        <v/>
      </c>
    </row>
    <row r="14" spans="2:19" s="11" customFormat="1" x14ac:dyDescent="0.25">
      <c r="B14" s="85" t="s">
        <v>98</v>
      </c>
      <c r="C14" s="197">
        <f>SUM(C5:C13)</f>
        <v>0</v>
      </c>
      <c r="D14" s="88"/>
      <c r="E14" s="88"/>
      <c r="F14" s="88"/>
      <c r="G14" s="197">
        <f>SUM(G5:G13)</f>
        <v>0</v>
      </c>
      <c r="H14" s="197">
        <f>SUM(H5:H13)</f>
        <v>0</v>
      </c>
      <c r="I14" s="197">
        <f>SUM(I5:I13)</f>
        <v>0</v>
      </c>
      <c r="J14" s="198"/>
      <c r="K14" s="197">
        <f>SUM(K5:K13)</f>
        <v>0</v>
      </c>
      <c r="L14" s="197">
        <f>SUM(L5:L13)</f>
        <v>0</v>
      </c>
      <c r="M14" s="197">
        <f>SUM(M5:M13)</f>
        <v>0</v>
      </c>
    </row>
    <row r="15" spans="2:19" s="11" customFormat="1" x14ac:dyDescent="0.25">
      <c r="B15" s="261" t="s">
        <v>143</v>
      </c>
      <c r="C15" s="262"/>
      <c r="D15" s="262"/>
      <c r="E15" s="262"/>
      <c r="F15" s="262"/>
      <c r="G15" s="262"/>
      <c r="H15" s="262"/>
      <c r="I15" s="262"/>
      <c r="J15" s="262"/>
      <c r="K15" s="262"/>
      <c r="L15" s="262"/>
      <c r="M15" s="262"/>
    </row>
    <row r="16" spans="2:19" s="11" customFormat="1" ht="36.75" customHeight="1" x14ac:dyDescent="0.25">
      <c r="B16" s="84" t="s">
        <v>131</v>
      </c>
      <c r="C16" s="83"/>
      <c r="G16" s="83"/>
      <c r="H16" s="83"/>
      <c r="I16" s="83"/>
      <c r="J16" s="83"/>
      <c r="K16" s="83"/>
      <c r="L16" s="83"/>
      <c r="M16" s="83"/>
    </row>
    <row r="17" spans="2:13" s="11" customFormat="1" ht="28.5" customHeight="1" x14ac:dyDescent="0.25">
      <c r="B17" s="261" t="s">
        <v>22</v>
      </c>
      <c r="C17" s="262"/>
      <c r="D17" s="262"/>
      <c r="E17" s="262"/>
      <c r="F17" s="262"/>
      <c r="G17" s="262"/>
      <c r="H17" s="262"/>
      <c r="I17" s="262"/>
      <c r="J17" s="262"/>
      <c r="K17" s="262"/>
      <c r="L17" s="262"/>
      <c r="M17" s="262"/>
    </row>
    <row r="18" spans="2:13" s="11" customFormat="1" ht="39" customHeight="1" x14ac:dyDescent="0.25">
      <c r="I18" s="83"/>
      <c r="J18" s="83"/>
      <c r="K18" s="83"/>
      <c r="L18" s="83"/>
      <c r="M18" s="83"/>
    </row>
    <row r="19" spans="2:13" s="11" customFormat="1" ht="16.5" customHeight="1" x14ac:dyDescent="0.25"/>
    <row r="20" spans="2:13" s="11" customFormat="1" ht="16.5" customHeight="1" x14ac:dyDescent="0.25"/>
    <row r="21" spans="2:13" s="11" customFormat="1" ht="7.5" customHeight="1" x14ac:dyDescent="0.25"/>
    <row r="22" spans="2:13" s="11" customFormat="1" ht="18.75" customHeight="1" x14ac:dyDescent="0.25">
      <c r="B22" s="49" t="s">
        <v>154</v>
      </c>
      <c r="C22" s="252"/>
      <c r="D22" s="253"/>
      <c r="E22" s="253"/>
      <c r="F22" s="253"/>
      <c r="G22" s="254"/>
    </row>
    <row r="23" spans="2:13" s="11" customFormat="1" ht="9" customHeight="1" x14ac:dyDescent="0.25">
      <c r="B23" s="205"/>
      <c r="C23" s="210"/>
      <c r="D23" s="210"/>
      <c r="E23" s="210"/>
      <c r="F23" s="210"/>
      <c r="G23" s="206"/>
    </row>
    <row r="24" spans="2:13" s="11" customFormat="1" ht="27.6" x14ac:dyDescent="0.25">
      <c r="B24" s="86" t="s">
        <v>155</v>
      </c>
      <c r="C24" s="12" t="s">
        <v>15</v>
      </c>
      <c r="D24" s="12" t="s">
        <v>16</v>
      </c>
      <c r="E24" s="12" t="s">
        <v>17</v>
      </c>
      <c r="F24" s="12" t="s">
        <v>18</v>
      </c>
      <c r="G24" s="14"/>
      <c r="H24" s="15"/>
      <c r="I24" s="16"/>
      <c r="J24" s="81"/>
      <c r="K24" s="216" t="s">
        <v>19</v>
      </c>
      <c r="L24" s="12" t="s">
        <v>20</v>
      </c>
      <c r="M24" s="12" t="s">
        <v>21</v>
      </c>
    </row>
    <row r="25" spans="2:13" s="11" customFormat="1" x14ac:dyDescent="0.25">
      <c r="B25" s="155"/>
      <c r="C25" s="192"/>
      <c r="D25" s="157"/>
      <c r="E25" s="157"/>
      <c r="F25" s="193"/>
      <c r="G25" s="199"/>
      <c r="H25" s="200"/>
      <c r="I25" s="201"/>
      <c r="J25" s="202"/>
      <c r="K25" s="195" t="str">
        <f>IF(B25="","",C25/E25*(D25+E25-$M$3))</f>
        <v/>
      </c>
      <c r="L25" s="196" t="str">
        <f>IF(C25="","",C25/E25)</f>
        <v/>
      </c>
      <c r="M25" s="196" t="str">
        <f>IF(B25="","",K25*F25)</f>
        <v/>
      </c>
    </row>
    <row r="26" spans="2:13" s="11" customFormat="1" x14ac:dyDescent="0.25">
      <c r="B26" s="155"/>
      <c r="C26" s="192"/>
      <c r="D26" s="157"/>
      <c r="E26" s="157"/>
      <c r="F26" s="193"/>
      <c r="G26" s="199"/>
      <c r="H26" s="200"/>
      <c r="I26" s="201"/>
      <c r="J26" s="202"/>
      <c r="K26" s="195" t="str">
        <f t="shared" ref="K26:K30" si="3">IF(B26="","",C26/E26*(D26+E26-$M$3))</f>
        <v/>
      </c>
      <c r="L26" s="196" t="str">
        <f t="shared" ref="L26:L30" si="4">IF(C26="","",C26/E26)</f>
        <v/>
      </c>
      <c r="M26" s="196" t="str">
        <f t="shared" ref="M26:M30" si="5">IF(B26="","",K26*F26)</f>
        <v/>
      </c>
    </row>
    <row r="27" spans="2:13" s="11" customFormat="1" x14ac:dyDescent="0.25">
      <c r="B27" s="155"/>
      <c r="C27" s="192"/>
      <c r="D27" s="157"/>
      <c r="E27" s="157"/>
      <c r="F27" s="193"/>
      <c r="G27" s="199"/>
      <c r="H27" s="200"/>
      <c r="I27" s="201"/>
      <c r="J27" s="202"/>
      <c r="K27" s="195" t="str">
        <f t="shared" si="3"/>
        <v/>
      </c>
      <c r="L27" s="196" t="str">
        <f t="shared" si="4"/>
        <v/>
      </c>
      <c r="M27" s="196" t="str">
        <f t="shared" si="5"/>
        <v/>
      </c>
    </row>
    <row r="28" spans="2:13" s="11" customFormat="1" x14ac:dyDescent="0.25">
      <c r="B28" s="155"/>
      <c r="C28" s="192"/>
      <c r="D28" s="157"/>
      <c r="E28" s="157"/>
      <c r="F28" s="193"/>
      <c r="G28" s="199"/>
      <c r="H28" s="200"/>
      <c r="I28" s="201"/>
      <c r="J28" s="202"/>
      <c r="K28" s="195" t="str">
        <f t="shared" si="3"/>
        <v/>
      </c>
      <c r="L28" s="196" t="str">
        <f t="shared" si="4"/>
        <v/>
      </c>
      <c r="M28" s="196" t="str">
        <f t="shared" si="5"/>
        <v/>
      </c>
    </row>
    <row r="29" spans="2:13" s="11" customFormat="1" x14ac:dyDescent="0.25">
      <c r="B29" s="156"/>
      <c r="C29" s="192"/>
      <c r="D29" s="157"/>
      <c r="E29" s="157"/>
      <c r="F29" s="193"/>
      <c r="G29" s="199"/>
      <c r="H29" s="200"/>
      <c r="I29" s="201"/>
      <c r="J29" s="202"/>
      <c r="K29" s="195" t="str">
        <f t="shared" si="3"/>
        <v/>
      </c>
      <c r="L29" s="196" t="str">
        <f t="shared" si="4"/>
        <v/>
      </c>
      <c r="M29" s="196" t="str">
        <f t="shared" si="5"/>
        <v/>
      </c>
    </row>
    <row r="30" spans="2:13" s="11" customFormat="1" x14ac:dyDescent="0.25">
      <c r="B30" s="156"/>
      <c r="C30" s="192"/>
      <c r="D30" s="157"/>
      <c r="E30" s="157"/>
      <c r="F30" s="193"/>
      <c r="G30" s="199"/>
      <c r="H30" s="200"/>
      <c r="I30" s="201"/>
      <c r="J30" s="202"/>
      <c r="K30" s="195" t="str">
        <f t="shared" si="3"/>
        <v/>
      </c>
      <c r="L30" s="196" t="str">
        <f t="shared" si="4"/>
        <v/>
      </c>
      <c r="M30" s="196" t="str">
        <f t="shared" si="5"/>
        <v/>
      </c>
    </row>
    <row r="31" spans="2:13" s="11" customFormat="1" x14ac:dyDescent="0.25">
      <c r="B31" s="85" t="s">
        <v>98</v>
      </c>
      <c r="C31" s="197">
        <f>SUM(C25:C30)</f>
        <v>0</v>
      </c>
      <c r="D31" s="82"/>
      <c r="E31" s="82"/>
      <c r="F31" s="82"/>
      <c r="G31" s="203"/>
      <c r="H31" s="203"/>
      <c r="I31" s="203"/>
      <c r="J31" s="204"/>
      <c r="K31" s="197">
        <f>SUM(K25:K30)</f>
        <v>0</v>
      </c>
      <c r="L31" s="197">
        <f>SUM(L25:L30)</f>
        <v>0</v>
      </c>
      <c r="M31" s="197">
        <f>SUM(M25:M30)</f>
        <v>0</v>
      </c>
    </row>
    <row r="32" spans="2:13" s="11" customFormat="1" x14ac:dyDescent="0.25"/>
    <row r="33" spans="2:13" s="11" customFormat="1" x14ac:dyDescent="0.25">
      <c r="B33" s="10"/>
      <c r="C33" s="10"/>
      <c r="D33" s="10"/>
      <c r="E33" s="10"/>
      <c r="F33" s="10"/>
      <c r="G33" s="260" t="s">
        <v>2</v>
      </c>
      <c r="H33" s="260"/>
      <c r="I33" s="260"/>
      <c r="J33" s="10"/>
      <c r="K33" s="260" t="s">
        <v>156</v>
      </c>
      <c r="L33" s="260"/>
      <c r="M33" s="260"/>
    </row>
    <row r="34" spans="2:13" s="11" customFormat="1" ht="27.6" x14ac:dyDescent="0.25">
      <c r="B34" s="13"/>
      <c r="C34" s="214"/>
      <c r="D34" s="15"/>
      <c r="E34" s="15"/>
      <c r="F34" s="16"/>
      <c r="G34" s="13" t="s">
        <v>19</v>
      </c>
      <c r="H34" s="13" t="s">
        <v>20</v>
      </c>
      <c r="I34" s="13" t="s">
        <v>21</v>
      </c>
      <c r="J34" s="13"/>
      <c r="K34" s="13" t="s">
        <v>19</v>
      </c>
      <c r="L34" s="13" t="s">
        <v>20</v>
      </c>
      <c r="M34" s="13" t="s">
        <v>21</v>
      </c>
    </row>
    <row r="35" spans="2:13" s="11" customFormat="1" x14ac:dyDescent="0.25">
      <c r="B35" s="85" t="s">
        <v>128</v>
      </c>
      <c r="C35" s="215"/>
      <c r="D35" s="212"/>
      <c r="E35" s="212"/>
      <c r="F35" s="213"/>
      <c r="G35" s="197">
        <f>+G14</f>
        <v>0</v>
      </c>
      <c r="H35" s="197">
        <f>+H14</f>
        <v>0</v>
      </c>
      <c r="I35" s="197">
        <f>+I14</f>
        <v>0</v>
      </c>
      <c r="J35" s="198"/>
      <c r="K35" s="197">
        <f>+K31+K14</f>
        <v>0</v>
      </c>
      <c r="L35" s="197">
        <f>+L31+L14</f>
        <v>0</v>
      </c>
      <c r="M35" s="197">
        <f>+M31+M14</f>
        <v>0</v>
      </c>
    </row>
    <row r="36" spans="2:13" s="11" customFormat="1" x14ac:dyDescent="0.25"/>
    <row r="37" spans="2:13" x14ac:dyDescent="0.25"/>
    <row r="38" spans="2:13" x14ac:dyDescent="0.25"/>
    <row r="39" spans="2:13" x14ac:dyDescent="0.25"/>
  </sheetData>
  <mergeCells count="8">
    <mergeCell ref="O3:S4"/>
    <mergeCell ref="G3:H3"/>
    <mergeCell ref="K3:L3"/>
    <mergeCell ref="G33:I33"/>
    <mergeCell ref="K33:M33"/>
    <mergeCell ref="B17:M17"/>
    <mergeCell ref="C22:G22"/>
    <mergeCell ref="B15:M15"/>
  </mergeCells>
  <pageMargins left="0.51181102362204722" right="0.51181102362204722" top="0.78740157480314965" bottom="0.59055118110236227" header="0.31496062992125984" footer="0.31496062992125984"/>
  <pageSetup paperSize="9" orientation="landscape" r:id="rId1"/>
  <rowBreaks count="1" manualBreakCount="1">
    <brk id="21" min="1" max="1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sheetPr>
  <dimension ref="A1:WVW44"/>
  <sheetViews>
    <sheetView showGridLines="0" zoomScaleNormal="100" workbookViewId="0">
      <selection activeCell="B2" sqref="B2"/>
    </sheetView>
  </sheetViews>
  <sheetFormatPr baseColWidth="10" defaultColWidth="0" defaultRowHeight="13.8" zeroHeight="1" x14ac:dyDescent="0.25"/>
  <cols>
    <col min="1" max="1" width="4.3984375" style="17" customWidth="1"/>
    <col min="2" max="2" width="17.59765625" style="17" customWidth="1"/>
    <col min="3" max="3" width="10.59765625" style="17" customWidth="1"/>
    <col min="4" max="4" width="10.09765625" style="17" customWidth="1"/>
    <col min="5" max="5" width="8.8984375" style="17" customWidth="1"/>
    <col min="6" max="6" width="11.09765625" style="17" customWidth="1"/>
    <col min="7" max="7" width="11" style="17" customWidth="1"/>
    <col min="8" max="8" width="5.8984375" style="17" customWidth="1"/>
    <col min="9" max="9" width="9" style="17" customWidth="1"/>
    <col min="10" max="10" width="5" style="17" customWidth="1"/>
    <col min="11" max="11" width="10" style="17" customWidth="1"/>
    <col min="12" max="12" width="10.8984375" style="17" customWidth="1"/>
    <col min="13" max="13" width="7" style="17" customWidth="1"/>
    <col min="14" max="14" width="9.8984375" style="17" customWidth="1"/>
    <col min="15" max="15" width="6.3984375" style="17" customWidth="1"/>
    <col min="16" max="16" width="5.69921875" style="17" customWidth="1"/>
    <col min="17" max="17" width="10.09765625" style="17" customWidth="1"/>
    <col min="18" max="23" width="11" style="17" customWidth="1"/>
    <col min="24" max="257" width="11" style="17" hidden="1"/>
    <col min="258" max="258" width="19.59765625" style="17" hidden="1"/>
    <col min="259" max="259" width="7.19921875" style="17" hidden="1"/>
    <col min="260" max="260" width="8.59765625" style="17" hidden="1"/>
    <col min="261" max="262" width="7.5" style="17" hidden="1"/>
    <col min="263" max="263" width="9.09765625" style="17" hidden="1"/>
    <col min="264" max="264" width="4.19921875" style="17" hidden="1"/>
    <col min="265" max="265" width="7.09765625" style="17" hidden="1"/>
    <col min="266" max="266" width="5" style="17" hidden="1"/>
    <col min="267" max="267" width="11" style="17" hidden="1"/>
    <col min="268" max="268" width="8" style="17" hidden="1"/>
    <col min="269" max="269" width="4.19921875" style="17" hidden="1"/>
    <col min="270" max="270" width="7.09765625" style="17" hidden="1"/>
    <col min="271" max="271" width="5" style="17" hidden="1"/>
    <col min="272" max="513" width="11" style="17" hidden="1"/>
    <col min="514" max="514" width="19.59765625" style="17" hidden="1"/>
    <col min="515" max="515" width="7.19921875" style="17" hidden="1"/>
    <col min="516" max="516" width="8.59765625" style="17" hidden="1"/>
    <col min="517" max="518" width="7.5" style="17" hidden="1"/>
    <col min="519" max="519" width="9.09765625" style="17" hidden="1"/>
    <col min="520" max="520" width="4.19921875" style="17" hidden="1"/>
    <col min="521" max="521" width="7.09765625" style="17" hidden="1"/>
    <col min="522" max="522" width="5" style="17" hidden="1"/>
    <col min="523" max="523" width="11" style="17" hidden="1"/>
    <col min="524" max="524" width="8" style="17" hidden="1"/>
    <col min="525" max="525" width="4.19921875" style="17" hidden="1"/>
    <col min="526" max="526" width="7.09765625" style="17" hidden="1"/>
    <col min="527" max="527" width="5" style="17" hidden="1"/>
    <col min="528" max="769" width="11" style="17" hidden="1"/>
    <col min="770" max="770" width="19.59765625" style="17" hidden="1"/>
    <col min="771" max="771" width="7.19921875" style="17" hidden="1"/>
    <col min="772" max="772" width="8.59765625" style="17" hidden="1"/>
    <col min="773" max="774" width="7.5" style="17" hidden="1"/>
    <col min="775" max="775" width="9.09765625" style="17" hidden="1"/>
    <col min="776" max="776" width="4.19921875" style="17" hidden="1"/>
    <col min="777" max="777" width="7.09765625" style="17" hidden="1"/>
    <col min="778" max="778" width="5" style="17" hidden="1"/>
    <col min="779" max="779" width="11" style="17" hidden="1"/>
    <col min="780" max="780" width="8" style="17" hidden="1"/>
    <col min="781" max="781" width="4.19921875" style="17" hidden="1"/>
    <col min="782" max="782" width="7.09765625" style="17" hidden="1"/>
    <col min="783" max="783" width="5" style="17" hidden="1"/>
    <col min="784" max="1025" width="11" style="17" hidden="1"/>
    <col min="1026" max="1026" width="19.59765625" style="17" hidden="1"/>
    <col min="1027" max="1027" width="7.19921875" style="17" hidden="1"/>
    <col min="1028" max="1028" width="8.59765625" style="17" hidden="1"/>
    <col min="1029" max="1030" width="7.5" style="17" hidden="1"/>
    <col min="1031" max="1031" width="9.09765625" style="17" hidden="1"/>
    <col min="1032" max="1032" width="4.19921875" style="17" hidden="1"/>
    <col min="1033" max="1033" width="7.09765625" style="17" hidden="1"/>
    <col min="1034" max="1034" width="5" style="17" hidden="1"/>
    <col min="1035" max="1035" width="11" style="17" hidden="1"/>
    <col min="1036" max="1036" width="8" style="17" hidden="1"/>
    <col min="1037" max="1037" width="4.19921875" style="17" hidden="1"/>
    <col min="1038" max="1038" width="7.09765625" style="17" hidden="1"/>
    <col min="1039" max="1039" width="5" style="17" hidden="1"/>
    <col min="1040" max="1281" width="11" style="17" hidden="1"/>
    <col min="1282" max="1282" width="19.59765625" style="17" hidden="1"/>
    <col min="1283" max="1283" width="7.19921875" style="17" hidden="1"/>
    <col min="1284" max="1284" width="8.59765625" style="17" hidden="1"/>
    <col min="1285" max="1286" width="7.5" style="17" hidden="1"/>
    <col min="1287" max="1287" width="9.09765625" style="17" hidden="1"/>
    <col min="1288" max="1288" width="4.19921875" style="17" hidden="1"/>
    <col min="1289" max="1289" width="7.09765625" style="17" hidden="1"/>
    <col min="1290" max="1290" width="5" style="17" hidden="1"/>
    <col min="1291" max="1291" width="11" style="17" hidden="1"/>
    <col min="1292" max="1292" width="8" style="17" hidden="1"/>
    <col min="1293" max="1293" width="4.19921875" style="17" hidden="1"/>
    <col min="1294" max="1294" width="7.09765625" style="17" hidden="1"/>
    <col min="1295" max="1295" width="5" style="17" hidden="1"/>
    <col min="1296" max="1537" width="11" style="17" hidden="1"/>
    <col min="1538" max="1538" width="19.59765625" style="17" hidden="1"/>
    <col min="1539" max="1539" width="7.19921875" style="17" hidden="1"/>
    <col min="1540" max="1540" width="8.59765625" style="17" hidden="1"/>
    <col min="1541" max="1542" width="7.5" style="17" hidden="1"/>
    <col min="1543" max="1543" width="9.09765625" style="17" hidden="1"/>
    <col min="1544" max="1544" width="4.19921875" style="17" hidden="1"/>
    <col min="1545" max="1545" width="7.09765625" style="17" hidden="1"/>
    <col min="1546" max="1546" width="5" style="17" hidden="1"/>
    <col min="1547" max="1547" width="11" style="17" hidden="1"/>
    <col min="1548" max="1548" width="8" style="17" hidden="1"/>
    <col min="1549" max="1549" width="4.19921875" style="17" hidden="1"/>
    <col min="1550" max="1550" width="7.09765625" style="17" hidden="1"/>
    <col min="1551" max="1551" width="5" style="17" hidden="1"/>
    <col min="1552" max="1793" width="11" style="17" hidden="1"/>
    <col min="1794" max="1794" width="19.59765625" style="17" hidden="1"/>
    <col min="1795" max="1795" width="7.19921875" style="17" hidden="1"/>
    <col min="1796" max="1796" width="8.59765625" style="17" hidden="1"/>
    <col min="1797" max="1798" width="7.5" style="17" hidden="1"/>
    <col min="1799" max="1799" width="9.09765625" style="17" hidden="1"/>
    <col min="1800" max="1800" width="4.19921875" style="17" hidden="1"/>
    <col min="1801" max="1801" width="7.09765625" style="17" hidden="1"/>
    <col min="1802" max="1802" width="5" style="17" hidden="1"/>
    <col min="1803" max="1803" width="11" style="17" hidden="1"/>
    <col min="1804" max="1804" width="8" style="17" hidden="1"/>
    <col min="1805" max="1805" width="4.19921875" style="17" hidden="1"/>
    <col min="1806" max="1806" width="7.09765625" style="17" hidden="1"/>
    <col min="1807" max="1807" width="5" style="17" hidden="1"/>
    <col min="1808" max="2049" width="11" style="17" hidden="1"/>
    <col min="2050" max="2050" width="19.59765625" style="17" hidden="1"/>
    <col min="2051" max="2051" width="7.19921875" style="17" hidden="1"/>
    <col min="2052" max="2052" width="8.59765625" style="17" hidden="1"/>
    <col min="2053" max="2054" width="7.5" style="17" hidden="1"/>
    <col min="2055" max="2055" width="9.09765625" style="17" hidden="1"/>
    <col min="2056" max="2056" width="4.19921875" style="17" hidden="1"/>
    <col min="2057" max="2057" width="7.09765625" style="17" hidden="1"/>
    <col min="2058" max="2058" width="5" style="17" hidden="1"/>
    <col min="2059" max="2059" width="11" style="17" hidden="1"/>
    <col min="2060" max="2060" width="8" style="17" hidden="1"/>
    <col min="2061" max="2061" width="4.19921875" style="17" hidden="1"/>
    <col min="2062" max="2062" width="7.09765625" style="17" hidden="1"/>
    <col min="2063" max="2063" width="5" style="17" hidden="1"/>
    <col min="2064" max="2305" width="11" style="17" hidden="1"/>
    <col min="2306" max="2306" width="19.59765625" style="17" hidden="1"/>
    <col min="2307" max="2307" width="7.19921875" style="17" hidden="1"/>
    <col min="2308" max="2308" width="8.59765625" style="17" hidden="1"/>
    <col min="2309" max="2310" width="7.5" style="17" hidden="1"/>
    <col min="2311" max="2311" width="9.09765625" style="17" hidden="1"/>
    <col min="2312" max="2312" width="4.19921875" style="17" hidden="1"/>
    <col min="2313" max="2313" width="7.09765625" style="17" hidden="1"/>
    <col min="2314" max="2314" width="5" style="17" hidden="1"/>
    <col min="2315" max="2315" width="11" style="17" hidden="1"/>
    <col min="2316" max="2316" width="8" style="17" hidden="1"/>
    <col min="2317" max="2317" width="4.19921875" style="17" hidden="1"/>
    <col min="2318" max="2318" width="7.09765625" style="17" hidden="1"/>
    <col min="2319" max="2319" width="5" style="17" hidden="1"/>
    <col min="2320" max="2561" width="11" style="17" hidden="1"/>
    <col min="2562" max="2562" width="19.59765625" style="17" hidden="1"/>
    <col min="2563" max="2563" width="7.19921875" style="17" hidden="1"/>
    <col min="2564" max="2564" width="8.59765625" style="17" hidden="1"/>
    <col min="2565" max="2566" width="7.5" style="17" hidden="1"/>
    <col min="2567" max="2567" width="9.09765625" style="17" hidden="1"/>
    <col min="2568" max="2568" width="4.19921875" style="17" hidden="1"/>
    <col min="2569" max="2569" width="7.09765625" style="17" hidden="1"/>
    <col min="2570" max="2570" width="5" style="17" hidden="1"/>
    <col min="2571" max="2571" width="11" style="17" hidden="1"/>
    <col min="2572" max="2572" width="8" style="17" hidden="1"/>
    <col min="2573" max="2573" width="4.19921875" style="17" hidden="1"/>
    <col min="2574" max="2574" width="7.09765625" style="17" hidden="1"/>
    <col min="2575" max="2575" width="5" style="17" hidden="1"/>
    <col min="2576" max="2817" width="11" style="17" hidden="1"/>
    <col min="2818" max="2818" width="19.59765625" style="17" hidden="1"/>
    <col min="2819" max="2819" width="7.19921875" style="17" hidden="1"/>
    <col min="2820" max="2820" width="8.59765625" style="17" hidden="1"/>
    <col min="2821" max="2822" width="7.5" style="17" hidden="1"/>
    <col min="2823" max="2823" width="9.09765625" style="17" hidden="1"/>
    <col min="2824" max="2824" width="4.19921875" style="17" hidden="1"/>
    <col min="2825" max="2825" width="7.09765625" style="17" hidden="1"/>
    <col min="2826" max="2826" width="5" style="17" hidden="1"/>
    <col min="2827" max="2827" width="11" style="17" hidden="1"/>
    <col min="2828" max="2828" width="8" style="17" hidden="1"/>
    <col min="2829" max="2829" width="4.19921875" style="17" hidden="1"/>
    <col min="2830" max="2830" width="7.09765625" style="17" hidden="1"/>
    <col min="2831" max="2831" width="5" style="17" hidden="1"/>
    <col min="2832" max="3073" width="11" style="17" hidden="1"/>
    <col min="3074" max="3074" width="19.59765625" style="17" hidden="1"/>
    <col min="3075" max="3075" width="7.19921875" style="17" hidden="1"/>
    <col min="3076" max="3076" width="8.59765625" style="17" hidden="1"/>
    <col min="3077" max="3078" width="7.5" style="17" hidden="1"/>
    <col min="3079" max="3079" width="9.09765625" style="17" hidden="1"/>
    <col min="3080" max="3080" width="4.19921875" style="17" hidden="1"/>
    <col min="3081" max="3081" width="7.09765625" style="17" hidden="1"/>
    <col min="3082" max="3082" width="5" style="17" hidden="1"/>
    <col min="3083" max="3083" width="11" style="17" hidden="1"/>
    <col min="3084" max="3084" width="8" style="17" hidden="1"/>
    <col min="3085" max="3085" width="4.19921875" style="17" hidden="1"/>
    <col min="3086" max="3086" width="7.09765625" style="17" hidden="1"/>
    <col min="3087" max="3087" width="5" style="17" hidden="1"/>
    <col min="3088" max="3329" width="11" style="17" hidden="1"/>
    <col min="3330" max="3330" width="19.59765625" style="17" hidden="1"/>
    <col min="3331" max="3331" width="7.19921875" style="17" hidden="1"/>
    <col min="3332" max="3332" width="8.59765625" style="17" hidden="1"/>
    <col min="3333" max="3334" width="7.5" style="17" hidden="1"/>
    <col min="3335" max="3335" width="9.09765625" style="17" hidden="1"/>
    <col min="3336" max="3336" width="4.19921875" style="17" hidden="1"/>
    <col min="3337" max="3337" width="7.09765625" style="17" hidden="1"/>
    <col min="3338" max="3338" width="5" style="17" hidden="1"/>
    <col min="3339" max="3339" width="11" style="17" hidden="1"/>
    <col min="3340" max="3340" width="8" style="17" hidden="1"/>
    <col min="3341" max="3341" width="4.19921875" style="17" hidden="1"/>
    <col min="3342" max="3342" width="7.09765625" style="17" hidden="1"/>
    <col min="3343" max="3343" width="5" style="17" hidden="1"/>
    <col min="3344" max="3585" width="11" style="17" hidden="1"/>
    <col min="3586" max="3586" width="19.59765625" style="17" hidden="1"/>
    <col min="3587" max="3587" width="7.19921875" style="17" hidden="1"/>
    <col min="3588" max="3588" width="8.59765625" style="17" hidden="1"/>
    <col min="3589" max="3590" width="7.5" style="17" hidden="1"/>
    <col min="3591" max="3591" width="9.09765625" style="17" hidden="1"/>
    <col min="3592" max="3592" width="4.19921875" style="17" hidden="1"/>
    <col min="3593" max="3593" width="7.09765625" style="17" hidden="1"/>
    <col min="3594" max="3594" width="5" style="17" hidden="1"/>
    <col min="3595" max="3595" width="11" style="17" hidden="1"/>
    <col min="3596" max="3596" width="8" style="17" hidden="1"/>
    <col min="3597" max="3597" width="4.19921875" style="17" hidden="1"/>
    <col min="3598" max="3598" width="7.09765625" style="17" hidden="1"/>
    <col min="3599" max="3599" width="5" style="17" hidden="1"/>
    <col min="3600" max="3841" width="11" style="17" hidden="1"/>
    <col min="3842" max="3842" width="19.59765625" style="17" hidden="1"/>
    <col min="3843" max="3843" width="7.19921875" style="17" hidden="1"/>
    <col min="3844" max="3844" width="8.59765625" style="17" hidden="1"/>
    <col min="3845" max="3846" width="7.5" style="17" hidden="1"/>
    <col min="3847" max="3847" width="9.09765625" style="17" hidden="1"/>
    <col min="3848" max="3848" width="4.19921875" style="17" hidden="1"/>
    <col min="3849" max="3849" width="7.09765625" style="17" hidden="1"/>
    <col min="3850" max="3850" width="5" style="17" hidden="1"/>
    <col min="3851" max="3851" width="11" style="17" hidden="1"/>
    <col min="3852" max="3852" width="8" style="17" hidden="1"/>
    <col min="3853" max="3853" width="4.19921875" style="17" hidden="1"/>
    <col min="3854" max="3854" width="7.09765625" style="17" hidden="1"/>
    <col min="3855" max="3855" width="5" style="17" hidden="1"/>
    <col min="3856" max="4097" width="11" style="17" hidden="1"/>
    <col min="4098" max="4098" width="19.59765625" style="17" hidden="1"/>
    <col min="4099" max="4099" width="7.19921875" style="17" hidden="1"/>
    <col min="4100" max="4100" width="8.59765625" style="17" hidden="1"/>
    <col min="4101" max="4102" width="7.5" style="17" hidden="1"/>
    <col min="4103" max="4103" width="9.09765625" style="17" hidden="1"/>
    <col min="4104" max="4104" width="4.19921875" style="17" hidden="1"/>
    <col min="4105" max="4105" width="7.09765625" style="17" hidden="1"/>
    <col min="4106" max="4106" width="5" style="17" hidden="1"/>
    <col min="4107" max="4107" width="11" style="17" hidden="1"/>
    <col min="4108" max="4108" width="8" style="17" hidden="1"/>
    <col min="4109" max="4109" width="4.19921875" style="17" hidden="1"/>
    <col min="4110" max="4110" width="7.09765625" style="17" hidden="1"/>
    <col min="4111" max="4111" width="5" style="17" hidden="1"/>
    <col min="4112" max="4353" width="11" style="17" hidden="1"/>
    <col min="4354" max="4354" width="19.59765625" style="17" hidden="1"/>
    <col min="4355" max="4355" width="7.19921875" style="17" hidden="1"/>
    <col min="4356" max="4356" width="8.59765625" style="17" hidden="1"/>
    <col min="4357" max="4358" width="7.5" style="17" hidden="1"/>
    <col min="4359" max="4359" width="9.09765625" style="17" hidden="1"/>
    <col min="4360" max="4360" width="4.19921875" style="17" hidden="1"/>
    <col min="4361" max="4361" width="7.09765625" style="17" hidden="1"/>
    <col min="4362" max="4362" width="5" style="17" hidden="1"/>
    <col min="4363" max="4363" width="11" style="17" hidden="1"/>
    <col min="4364" max="4364" width="8" style="17" hidden="1"/>
    <col min="4365" max="4365" width="4.19921875" style="17" hidden="1"/>
    <col min="4366" max="4366" width="7.09765625" style="17" hidden="1"/>
    <col min="4367" max="4367" width="5" style="17" hidden="1"/>
    <col min="4368" max="4609" width="11" style="17" hidden="1"/>
    <col min="4610" max="4610" width="19.59765625" style="17" hidden="1"/>
    <col min="4611" max="4611" width="7.19921875" style="17" hidden="1"/>
    <col min="4612" max="4612" width="8.59765625" style="17" hidden="1"/>
    <col min="4613" max="4614" width="7.5" style="17" hidden="1"/>
    <col min="4615" max="4615" width="9.09765625" style="17" hidden="1"/>
    <col min="4616" max="4616" width="4.19921875" style="17" hidden="1"/>
    <col min="4617" max="4617" width="7.09765625" style="17" hidden="1"/>
    <col min="4618" max="4618" width="5" style="17" hidden="1"/>
    <col min="4619" max="4619" width="11" style="17" hidden="1"/>
    <col min="4620" max="4620" width="8" style="17" hidden="1"/>
    <col min="4621" max="4621" width="4.19921875" style="17" hidden="1"/>
    <col min="4622" max="4622" width="7.09765625" style="17" hidden="1"/>
    <col min="4623" max="4623" width="5" style="17" hidden="1"/>
    <col min="4624" max="4865" width="11" style="17" hidden="1"/>
    <col min="4866" max="4866" width="19.59765625" style="17" hidden="1"/>
    <col min="4867" max="4867" width="7.19921875" style="17" hidden="1"/>
    <col min="4868" max="4868" width="8.59765625" style="17" hidden="1"/>
    <col min="4869" max="4870" width="7.5" style="17" hidden="1"/>
    <col min="4871" max="4871" width="9.09765625" style="17" hidden="1"/>
    <col min="4872" max="4872" width="4.19921875" style="17" hidden="1"/>
    <col min="4873" max="4873" width="7.09765625" style="17" hidden="1"/>
    <col min="4874" max="4874" width="5" style="17" hidden="1"/>
    <col min="4875" max="4875" width="11" style="17" hidden="1"/>
    <col min="4876" max="4876" width="8" style="17" hidden="1"/>
    <col min="4877" max="4877" width="4.19921875" style="17" hidden="1"/>
    <col min="4878" max="4878" width="7.09765625" style="17" hidden="1"/>
    <col min="4879" max="4879" width="5" style="17" hidden="1"/>
    <col min="4880" max="5121" width="11" style="17" hidden="1"/>
    <col min="5122" max="5122" width="19.59765625" style="17" hidden="1"/>
    <col min="5123" max="5123" width="7.19921875" style="17" hidden="1"/>
    <col min="5124" max="5124" width="8.59765625" style="17" hidden="1"/>
    <col min="5125" max="5126" width="7.5" style="17" hidden="1"/>
    <col min="5127" max="5127" width="9.09765625" style="17" hidden="1"/>
    <col min="5128" max="5128" width="4.19921875" style="17" hidden="1"/>
    <col min="5129" max="5129" width="7.09765625" style="17" hidden="1"/>
    <col min="5130" max="5130" width="5" style="17" hidden="1"/>
    <col min="5131" max="5131" width="11" style="17" hidden="1"/>
    <col min="5132" max="5132" width="8" style="17" hidden="1"/>
    <col min="5133" max="5133" width="4.19921875" style="17" hidden="1"/>
    <col min="5134" max="5134" width="7.09765625" style="17" hidden="1"/>
    <col min="5135" max="5135" width="5" style="17" hidden="1"/>
    <col min="5136" max="5377" width="11" style="17" hidden="1"/>
    <col min="5378" max="5378" width="19.59765625" style="17" hidden="1"/>
    <col min="5379" max="5379" width="7.19921875" style="17" hidden="1"/>
    <col min="5380" max="5380" width="8.59765625" style="17" hidden="1"/>
    <col min="5381" max="5382" width="7.5" style="17" hidden="1"/>
    <col min="5383" max="5383" width="9.09765625" style="17" hidden="1"/>
    <col min="5384" max="5384" width="4.19921875" style="17" hidden="1"/>
    <col min="5385" max="5385" width="7.09765625" style="17" hidden="1"/>
    <col min="5386" max="5386" width="5" style="17" hidden="1"/>
    <col min="5387" max="5387" width="11" style="17" hidden="1"/>
    <col min="5388" max="5388" width="8" style="17" hidden="1"/>
    <col min="5389" max="5389" width="4.19921875" style="17" hidden="1"/>
    <col min="5390" max="5390" width="7.09765625" style="17" hidden="1"/>
    <col min="5391" max="5391" width="5" style="17" hidden="1"/>
    <col min="5392" max="5633" width="11" style="17" hidden="1"/>
    <col min="5634" max="5634" width="19.59765625" style="17" hidden="1"/>
    <col min="5635" max="5635" width="7.19921875" style="17" hidden="1"/>
    <col min="5636" max="5636" width="8.59765625" style="17" hidden="1"/>
    <col min="5637" max="5638" width="7.5" style="17" hidden="1"/>
    <col min="5639" max="5639" width="9.09765625" style="17" hidden="1"/>
    <col min="5640" max="5640" width="4.19921875" style="17" hidden="1"/>
    <col min="5641" max="5641" width="7.09765625" style="17" hidden="1"/>
    <col min="5642" max="5642" width="5" style="17" hidden="1"/>
    <col min="5643" max="5643" width="11" style="17" hidden="1"/>
    <col min="5644" max="5644" width="8" style="17" hidden="1"/>
    <col min="5645" max="5645" width="4.19921875" style="17" hidden="1"/>
    <col min="5646" max="5646" width="7.09765625" style="17" hidden="1"/>
    <col min="5647" max="5647" width="5" style="17" hidden="1"/>
    <col min="5648" max="5889" width="11" style="17" hidden="1"/>
    <col min="5890" max="5890" width="19.59765625" style="17" hidden="1"/>
    <col min="5891" max="5891" width="7.19921875" style="17" hidden="1"/>
    <col min="5892" max="5892" width="8.59765625" style="17" hidden="1"/>
    <col min="5893" max="5894" width="7.5" style="17" hidden="1"/>
    <col min="5895" max="5895" width="9.09765625" style="17" hidden="1"/>
    <col min="5896" max="5896" width="4.19921875" style="17" hidden="1"/>
    <col min="5897" max="5897" width="7.09765625" style="17" hidden="1"/>
    <col min="5898" max="5898" width="5" style="17" hidden="1"/>
    <col min="5899" max="5899" width="11" style="17" hidden="1"/>
    <col min="5900" max="5900" width="8" style="17" hidden="1"/>
    <col min="5901" max="5901" width="4.19921875" style="17" hidden="1"/>
    <col min="5902" max="5902" width="7.09765625" style="17" hidden="1"/>
    <col min="5903" max="5903" width="5" style="17" hidden="1"/>
    <col min="5904" max="6145" width="11" style="17" hidden="1"/>
    <col min="6146" max="6146" width="19.59765625" style="17" hidden="1"/>
    <col min="6147" max="6147" width="7.19921875" style="17" hidden="1"/>
    <col min="6148" max="6148" width="8.59765625" style="17" hidden="1"/>
    <col min="6149" max="6150" width="7.5" style="17" hidden="1"/>
    <col min="6151" max="6151" width="9.09765625" style="17" hidden="1"/>
    <col min="6152" max="6152" width="4.19921875" style="17" hidden="1"/>
    <col min="6153" max="6153" width="7.09765625" style="17" hidden="1"/>
    <col min="6154" max="6154" width="5" style="17" hidden="1"/>
    <col min="6155" max="6155" width="11" style="17" hidden="1"/>
    <col min="6156" max="6156" width="8" style="17" hidden="1"/>
    <col min="6157" max="6157" width="4.19921875" style="17" hidden="1"/>
    <col min="6158" max="6158" width="7.09765625" style="17" hidden="1"/>
    <col min="6159" max="6159" width="5" style="17" hidden="1"/>
    <col min="6160" max="6401" width="11" style="17" hidden="1"/>
    <col min="6402" max="6402" width="19.59765625" style="17" hidden="1"/>
    <col min="6403" max="6403" width="7.19921875" style="17" hidden="1"/>
    <col min="6404" max="6404" width="8.59765625" style="17" hidden="1"/>
    <col min="6405" max="6406" width="7.5" style="17" hidden="1"/>
    <col min="6407" max="6407" width="9.09765625" style="17" hidden="1"/>
    <col min="6408" max="6408" width="4.19921875" style="17" hidden="1"/>
    <col min="6409" max="6409" width="7.09765625" style="17" hidden="1"/>
    <col min="6410" max="6410" width="5" style="17" hidden="1"/>
    <col min="6411" max="6411" width="11" style="17" hidden="1"/>
    <col min="6412" max="6412" width="8" style="17" hidden="1"/>
    <col min="6413" max="6413" width="4.19921875" style="17" hidden="1"/>
    <col min="6414" max="6414" width="7.09765625" style="17" hidden="1"/>
    <col min="6415" max="6415" width="5" style="17" hidden="1"/>
    <col min="6416" max="6657" width="11" style="17" hidden="1"/>
    <col min="6658" max="6658" width="19.59765625" style="17" hidden="1"/>
    <col min="6659" max="6659" width="7.19921875" style="17" hidden="1"/>
    <col min="6660" max="6660" width="8.59765625" style="17" hidden="1"/>
    <col min="6661" max="6662" width="7.5" style="17" hidden="1"/>
    <col min="6663" max="6663" width="9.09765625" style="17" hidden="1"/>
    <col min="6664" max="6664" width="4.19921875" style="17" hidden="1"/>
    <col min="6665" max="6665" width="7.09765625" style="17" hidden="1"/>
    <col min="6666" max="6666" width="5" style="17" hidden="1"/>
    <col min="6667" max="6667" width="11" style="17" hidden="1"/>
    <col min="6668" max="6668" width="8" style="17" hidden="1"/>
    <col min="6669" max="6669" width="4.19921875" style="17" hidden="1"/>
    <col min="6670" max="6670" width="7.09765625" style="17" hidden="1"/>
    <col min="6671" max="6671" width="5" style="17" hidden="1"/>
    <col min="6672" max="6913" width="11" style="17" hidden="1"/>
    <col min="6914" max="6914" width="19.59765625" style="17" hidden="1"/>
    <col min="6915" max="6915" width="7.19921875" style="17" hidden="1"/>
    <col min="6916" max="6916" width="8.59765625" style="17" hidden="1"/>
    <col min="6917" max="6918" width="7.5" style="17" hidden="1"/>
    <col min="6919" max="6919" width="9.09765625" style="17" hidden="1"/>
    <col min="6920" max="6920" width="4.19921875" style="17" hidden="1"/>
    <col min="6921" max="6921" width="7.09765625" style="17" hidden="1"/>
    <col min="6922" max="6922" width="5" style="17" hidden="1"/>
    <col min="6923" max="6923" width="11" style="17" hidden="1"/>
    <col min="6924" max="6924" width="8" style="17" hidden="1"/>
    <col min="6925" max="6925" width="4.19921875" style="17" hidden="1"/>
    <col min="6926" max="6926" width="7.09765625" style="17" hidden="1"/>
    <col min="6927" max="6927" width="5" style="17" hidden="1"/>
    <col min="6928" max="7169" width="11" style="17" hidden="1"/>
    <col min="7170" max="7170" width="19.59765625" style="17" hidden="1"/>
    <col min="7171" max="7171" width="7.19921875" style="17" hidden="1"/>
    <col min="7172" max="7172" width="8.59765625" style="17" hidden="1"/>
    <col min="7173" max="7174" width="7.5" style="17" hidden="1"/>
    <col min="7175" max="7175" width="9.09765625" style="17" hidden="1"/>
    <col min="7176" max="7176" width="4.19921875" style="17" hidden="1"/>
    <col min="7177" max="7177" width="7.09765625" style="17" hidden="1"/>
    <col min="7178" max="7178" width="5" style="17" hidden="1"/>
    <col min="7179" max="7179" width="11" style="17" hidden="1"/>
    <col min="7180" max="7180" width="8" style="17" hidden="1"/>
    <col min="7181" max="7181" width="4.19921875" style="17" hidden="1"/>
    <col min="7182" max="7182" width="7.09765625" style="17" hidden="1"/>
    <col min="7183" max="7183" width="5" style="17" hidden="1"/>
    <col min="7184" max="7425" width="11" style="17" hidden="1"/>
    <col min="7426" max="7426" width="19.59765625" style="17" hidden="1"/>
    <col min="7427" max="7427" width="7.19921875" style="17" hidden="1"/>
    <col min="7428" max="7428" width="8.59765625" style="17" hidden="1"/>
    <col min="7429" max="7430" width="7.5" style="17" hidden="1"/>
    <col min="7431" max="7431" width="9.09765625" style="17" hidden="1"/>
    <col min="7432" max="7432" width="4.19921875" style="17" hidden="1"/>
    <col min="7433" max="7433" width="7.09765625" style="17" hidden="1"/>
    <col min="7434" max="7434" width="5" style="17" hidden="1"/>
    <col min="7435" max="7435" width="11" style="17" hidden="1"/>
    <col min="7436" max="7436" width="8" style="17" hidden="1"/>
    <col min="7437" max="7437" width="4.19921875" style="17" hidden="1"/>
    <col min="7438" max="7438" width="7.09765625" style="17" hidden="1"/>
    <col min="7439" max="7439" width="5" style="17" hidden="1"/>
    <col min="7440" max="7681" width="11" style="17" hidden="1"/>
    <col min="7682" max="7682" width="19.59765625" style="17" hidden="1"/>
    <col min="7683" max="7683" width="7.19921875" style="17" hidden="1"/>
    <col min="7684" max="7684" width="8.59765625" style="17" hidden="1"/>
    <col min="7685" max="7686" width="7.5" style="17" hidden="1"/>
    <col min="7687" max="7687" width="9.09765625" style="17" hidden="1"/>
    <col min="7688" max="7688" width="4.19921875" style="17" hidden="1"/>
    <col min="7689" max="7689" width="7.09765625" style="17" hidden="1"/>
    <col min="7690" max="7690" width="5" style="17" hidden="1"/>
    <col min="7691" max="7691" width="11" style="17" hidden="1"/>
    <col min="7692" max="7692" width="8" style="17" hidden="1"/>
    <col min="7693" max="7693" width="4.19921875" style="17" hidden="1"/>
    <col min="7694" max="7694" width="7.09765625" style="17" hidden="1"/>
    <col min="7695" max="7695" width="5" style="17" hidden="1"/>
    <col min="7696" max="7937" width="11" style="17" hidden="1"/>
    <col min="7938" max="7938" width="19.59765625" style="17" hidden="1"/>
    <col min="7939" max="7939" width="7.19921875" style="17" hidden="1"/>
    <col min="7940" max="7940" width="8.59765625" style="17" hidden="1"/>
    <col min="7941" max="7942" width="7.5" style="17" hidden="1"/>
    <col min="7943" max="7943" width="9.09765625" style="17" hidden="1"/>
    <col min="7944" max="7944" width="4.19921875" style="17" hidden="1"/>
    <col min="7945" max="7945" width="7.09765625" style="17" hidden="1"/>
    <col min="7946" max="7946" width="5" style="17" hidden="1"/>
    <col min="7947" max="7947" width="11" style="17" hidden="1"/>
    <col min="7948" max="7948" width="8" style="17" hidden="1"/>
    <col min="7949" max="7949" width="4.19921875" style="17" hidden="1"/>
    <col min="7950" max="7950" width="7.09765625" style="17" hidden="1"/>
    <col min="7951" max="7951" width="5" style="17" hidden="1"/>
    <col min="7952" max="8193" width="11" style="17" hidden="1"/>
    <col min="8194" max="8194" width="19.59765625" style="17" hidden="1"/>
    <col min="8195" max="8195" width="7.19921875" style="17" hidden="1"/>
    <col min="8196" max="8196" width="8.59765625" style="17" hidden="1"/>
    <col min="8197" max="8198" width="7.5" style="17" hidden="1"/>
    <col min="8199" max="8199" width="9.09765625" style="17" hidden="1"/>
    <col min="8200" max="8200" width="4.19921875" style="17" hidden="1"/>
    <col min="8201" max="8201" width="7.09765625" style="17" hidden="1"/>
    <col min="8202" max="8202" width="5" style="17" hidden="1"/>
    <col min="8203" max="8203" width="11" style="17" hidden="1"/>
    <col min="8204" max="8204" width="8" style="17" hidden="1"/>
    <col min="8205" max="8205" width="4.19921875" style="17" hidden="1"/>
    <col min="8206" max="8206" width="7.09765625" style="17" hidden="1"/>
    <col min="8207" max="8207" width="5" style="17" hidden="1"/>
    <col min="8208" max="8449" width="11" style="17" hidden="1"/>
    <col min="8450" max="8450" width="19.59765625" style="17" hidden="1"/>
    <col min="8451" max="8451" width="7.19921875" style="17" hidden="1"/>
    <col min="8452" max="8452" width="8.59765625" style="17" hidden="1"/>
    <col min="8453" max="8454" width="7.5" style="17" hidden="1"/>
    <col min="8455" max="8455" width="9.09765625" style="17" hidden="1"/>
    <col min="8456" max="8456" width="4.19921875" style="17" hidden="1"/>
    <col min="8457" max="8457" width="7.09765625" style="17" hidden="1"/>
    <col min="8458" max="8458" width="5" style="17" hidden="1"/>
    <col min="8459" max="8459" width="11" style="17" hidden="1"/>
    <col min="8460" max="8460" width="8" style="17" hidden="1"/>
    <col min="8461" max="8461" width="4.19921875" style="17" hidden="1"/>
    <col min="8462" max="8462" width="7.09765625" style="17" hidden="1"/>
    <col min="8463" max="8463" width="5" style="17" hidden="1"/>
    <col min="8464" max="8705" width="11" style="17" hidden="1"/>
    <col min="8706" max="8706" width="19.59765625" style="17" hidden="1"/>
    <col min="8707" max="8707" width="7.19921875" style="17" hidden="1"/>
    <col min="8708" max="8708" width="8.59765625" style="17" hidden="1"/>
    <col min="8709" max="8710" width="7.5" style="17" hidden="1"/>
    <col min="8711" max="8711" width="9.09765625" style="17" hidden="1"/>
    <col min="8712" max="8712" width="4.19921875" style="17" hidden="1"/>
    <col min="8713" max="8713" width="7.09765625" style="17" hidden="1"/>
    <col min="8714" max="8714" width="5" style="17" hidden="1"/>
    <col min="8715" max="8715" width="11" style="17" hidden="1"/>
    <col min="8716" max="8716" width="8" style="17" hidden="1"/>
    <col min="8717" max="8717" width="4.19921875" style="17" hidden="1"/>
    <col min="8718" max="8718" width="7.09765625" style="17" hidden="1"/>
    <col min="8719" max="8719" width="5" style="17" hidden="1"/>
    <col min="8720" max="8961" width="11" style="17" hidden="1"/>
    <col min="8962" max="8962" width="19.59765625" style="17" hidden="1"/>
    <col min="8963" max="8963" width="7.19921875" style="17" hidden="1"/>
    <col min="8964" max="8964" width="8.59765625" style="17" hidden="1"/>
    <col min="8965" max="8966" width="7.5" style="17" hidden="1"/>
    <col min="8967" max="8967" width="9.09765625" style="17" hidden="1"/>
    <col min="8968" max="8968" width="4.19921875" style="17" hidden="1"/>
    <col min="8969" max="8969" width="7.09765625" style="17" hidden="1"/>
    <col min="8970" max="8970" width="5" style="17" hidden="1"/>
    <col min="8971" max="8971" width="11" style="17" hidden="1"/>
    <col min="8972" max="8972" width="8" style="17" hidden="1"/>
    <col min="8973" max="8973" width="4.19921875" style="17" hidden="1"/>
    <col min="8974" max="8974" width="7.09765625" style="17" hidden="1"/>
    <col min="8975" max="8975" width="5" style="17" hidden="1"/>
    <col min="8976" max="9217" width="11" style="17" hidden="1"/>
    <col min="9218" max="9218" width="19.59765625" style="17" hidden="1"/>
    <col min="9219" max="9219" width="7.19921875" style="17" hidden="1"/>
    <col min="9220" max="9220" width="8.59765625" style="17" hidden="1"/>
    <col min="9221" max="9222" width="7.5" style="17" hidden="1"/>
    <col min="9223" max="9223" width="9.09765625" style="17" hidden="1"/>
    <col min="9224" max="9224" width="4.19921875" style="17" hidden="1"/>
    <col min="9225" max="9225" width="7.09765625" style="17" hidden="1"/>
    <col min="9226" max="9226" width="5" style="17" hidden="1"/>
    <col min="9227" max="9227" width="11" style="17" hidden="1"/>
    <col min="9228" max="9228" width="8" style="17" hidden="1"/>
    <col min="9229" max="9229" width="4.19921875" style="17" hidden="1"/>
    <col min="9230" max="9230" width="7.09765625" style="17" hidden="1"/>
    <col min="9231" max="9231" width="5" style="17" hidden="1"/>
    <col min="9232" max="9473" width="11" style="17" hidden="1"/>
    <col min="9474" max="9474" width="19.59765625" style="17" hidden="1"/>
    <col min="9475" max="9475" width="7.19921875" style="17" hidden="1"/>
    <col min="9476" max="9476" width="8.59765625" style="17" hidden="1"/>
    <col min="9477" max="9478" width="7.5" style="17" hidden="1"/>
    <col min="9479" max="9479" width="9.09765625" style="17" hidden="1"/>
    <col min="9480" max="9480" width="4.19921875" style="17" hidden="1"/>
    <col min="9481" max="9481" width="7.09765625" style="17" hidden="1"/>
    <col min="9482" max="9482" width="5" style="17" hidden="1"/>
    <col min="9483" max="9483" width="11" style="17" hidden="1"/>
    <col min="9484" max="9484" width="8" style="17" hidden="1"/>
    <col min="9485" max="9485" width="4.19921875" style="17" hidden="1"/>
    <col min="9486" max="9486" width="7.09765625" style="17" hidden="1"/>
    <col min="9487" max="9487" width="5" style="17" hidden="1"/>
    <col min="9488" max="9729" width="11" style="17" hidden="1"/>
    <col min="9730" max="9730" width="19.59765625" style="17" hidden="1"/>
    <col min="9731" max="9731" width="7.19921875" style="17" hidden="1"/>
    <col min="9732" max="9732" width="8.59765625" style="17" hidden="1"/>
    <col min="9733" max="9734" width="7.5" style="17" hidden="1"/>
    <col min="9735" max="9735" width="9.09765625" style="17" hidden="1"/>
    <col min="9736" max="9736" width="4.19921875" style="17" hidden="1"/>
    <col min="9737" max="9737" width="7.09765625" style="17" hidden="1"/>
    <col min="9738" max="9738" width="5" style="17" hidden="1"/>
    <col min="9739" max="9739" width="11" style="17" hidden="1"/>
    <col min="9740" max="9740" width="8" style="17" hidden="1"/>
    <col min="9741" max="9741" width="4.19921875" style="17" hidden="1"/>
    <col min="9742" max="9742" width="7.09765625" style="17" hidden="1"/>
    <col min="9743" max="9743" width="5" style="17" hidden="1"/>
    <col min="9744" max="9985" width="11" style="17" hidden="1"/>
    <col min="9986" max="9986" width="19.59765625" style="17" hidden="1"/>
    <col min="9987" max="9987" width="7.19921875" style="17" hidden="1"/>
    <col min="9988" max="9988" width="8.59765625" style="17" hidden="1"/>
    <col min="9989" max="9990" width="7.5" style="17" hidden="1"/>
    <col min="9991" max="9991" width="9.09765625" style="17" hidden="1"/>
    <col min="9992" max="9992" width="4.19921875" style="17" hidden="1"/>
    <col min="9993" max="9993" width="7.09765625" style="17" hidden="1"/>
    <col min="9994" max="9994" width="5" style="17" hidden="1"/>
    <col min="9995" max="9995" width="11" style="17" hidden="1"/>
    <col min="9996" max="9996" width="8" style="17" hidden="1"/>
    <col min="9997" max="9997" width="4.19921875" style="17" hidden="1"/>
    <col min="9998" max="9998" width="7.09765625" style="17" hidden="1"/>
    <col min="9999" max="9999" width="5" style="17" hidden="1"/>
    <col min="10000" max="10241" width="11" style="17" hidden="1"/>
    <col min="10242" max="10242" width="19.59765625" style="17" hidden="1"/>
    <col min="10243" max="10243" width="7.19921875" style="17" hidden="1"/>
    <col min="10244" max="10244" width="8.59765625" style="17" hidden="1"/>
    <col min="10245" max="10246" width="7.5" style="17" hidden="1"/>
    <col min="10247" max="10247" width="9.09765625" style="17" hidden="1"/>
    <col min="10248" max="10248" width="4.19921875" style="17" hidden="1"/>
    <col min="10249" max="10249" width="7.09765625" style="17" hidden="1"/>
    <col min="10250" max="10250" width="5" style="17" hidden="1"/>
    <col min="10251" max="10251" width="11" style="17" hidden="1"/>
    <col min="10252" max="10252" width="8" style="17" hidden="1"/>
    <col min="10253" max="10253" width="4.19921875" style="17" hidden="1"/>
    <col min="10254" max="10254" width="7.09765625" style="17" hidden="1"/>
    <col min="10255" max="10255" width="5" style="17" hidden="1"/>
    <col min="10256" max="10497" width="11" style="17" hidden="1"/>
    <col min="10498" max="10498" width="19.59765625" style="17" hidden="1"/>
    <col min="10499" max="10499" width="7.19921875" style="17" hidden="1"/>
    <col min="10500" max="10500" width="8.59765625" style="17" hidden="1"/>
    <col min="10501" max="10502" width="7.5" style="17" hidden="1"/>
    <col min="10503" max="10503" width="9.09765625" style="17" hidden="1"/>
    <col min="10504" max="10504" width="4.19921875" style="17" hidden="1"/>
    <col min="10505" max="10505" width="7.09765625" style="17" hidden="1"/>
    <col min="10506" max="10506" width="5" style="17" hidden="1"/>
    <col min="10507" max="10507" width="11" style="17" hidden="1"/>
    <col min="10508" max="10508" width="8" style="17" hidden="1"/>
    <col min="10509" max="10509" width="4.19921875" style="17" hidden="1"/>
    <col min="10510" max="10510" width="7.09765625" style="17" hidden="1"/>
    <col min="10511" max="10511" width="5" style="17" hidden="1"/>
    <col min="10512" max="10753" width="11" style="17" hidden="1"/>
    <col min="10754" max="10754" width="19.59765625" style="17" hidden="1"/>
    <col min="10755" max="10755" width="7.19921875" style="17" hidden="1"/>
    <col min="10756" max="10756" width="8.59765625" style="17" hidden="1"/>
    <col min="10757" max="10758" width="7.5" style="17" hidden="1"/>
    <col min="10759" max="10759" width="9.09765625" style="17" hidden="1"/>
    <col min="10760" max="10760" width="4.19921875" style="17" hidden="1"/>
    <col min="10761" max="10761" width="7.09765625" style="17" hidden="1"/>
    <col min="10762" max="10762" width="5" style="17" hidden="1"/>
    <col min="10763" max="10763" width="11" style="17" hidden="1"/>
    <col min="10764" max="10764" width="8" style="17" hidden="1"/>
    <col min="10765" max="10765" width="4.19921875" style="17" hidden="1"/>
    <col min="10766" max="10766" width="7.09765625" style="17" hidden="1"/>
    <col min="10767" max="10767" width="5" style="17" hidden="1"/>
    <col min="10768" max="11009" width="11" style="17" hidden="1"/>
    <col min="11010" max="11010" width="19.59765625" style="17" hidden="1"/>
    <col min="11011" max="11011" width="7.19921875" style="17" hidden="1"/>
    <col min="11012" max="11012" width="8.59765625" style="17" hidden="1"/>
    <col min="11013" max="11014" width="7.5" style="17" hidden="1"/>
    <col min="11015" max="11015" width="9.09765625" style="17" hidden="1"/>
    <col min="11016" max="11016" width="4.19921875" style="17" hidden="1"/>
    <col min="11017" max="11017" width="7.09765625" style="17" hidden="1"/>
    <col min="11018" max="11018" width="5" style="17" hidden="1"/>
    <col min="11019" max="11019" width="11" style="17" hidden="1"/>
    <col min="11020" max="11020" width="8" style="17" hidden="1"/>
    <col min="11021" max="11021" width="4.19921875" style="17" hidden="1"/>
    <col min="11022" max="11022" width="7.09765625" style="17" hidden="1"/>
    <col min="11023" max="11023" width="5" style="17" hidden="1"/>
    <col min="11024" max="11265" width="11" style="17" hidden="1"/>
    <col min="11266" max="11266" width="19.59765625" style="17" hidden="1"/>
    <col min="11267" max="11267" width="7.19921875" style="17" hidden="1"/>
    <col min="11268" max="11268" width="8.59765625" style="17" hidden="1"/>
    <col min="11269" max="11270" width="7.5" style="17" hidden="1"/>
    <col min="11271" max="11271" width="9.09765625" style="17" hidden="1"/>
    <col min="11272" max="11272" width="4.19921875" style="17" hidden="1"/>
    <col min="11273" max="11273" width="7.09765625" style="17" hidden="1"/>
    <col min="11274" max="11274" width="5" style="17" hidden="1"/>
    <col min="11275" max="11275" width="11" style="17" hidden="1"/>
    <col min="11276" max="11276" width="8" style="17" hidden="1"/>
    <col min="11277" max="11277" width="4.19921875" style="17" hidden="1"/>
    <col min="11278" max="11278" width="7.09765625" style="17" hidden="1"/>
    <col min="11279" max="11279" width="5" style="17" hidden="1"/>
    <col min="11280" max="11521" width="11" style="17" hidden="1"/>
    <col min="11522" max="11522" width="19.59765625" style="17" hidden="1"/>
    <col min="11523" max="11523" width="7.19921875" style="17" hidden="1"/>
    <col min="11524" max="11524" width="8.59765625" style="17" hidden="1"/>
    <col min="11525" max="11526" width="7.5" style="17" hidden="1"/>
    <col min="11527" max="11527" width="9.09765625" style="17" hidden="1"/>
    <col min="11528" max="11528" width="4.19921875" style="17" hidden="1"/>
    <col min="11529" max="11529" width="7.09765625" style="17" hidden="1"/>
    <col min="11530" max="11530" width="5" style="17" hidden="1"/>
    <col min="11531" max="11531" width="11" style="17" hidden="1"/>
    <col min="11532" max="11532" width="8" style="17" hidden="1"/>
    <col min="11533" max="11533" width="4.19921875" style="17" hidden="1"/>
    <col min="11534" max="11534" width="7.09765625" style="17" hidden="1"/>
    <col min="11535" max="11535" width="5" style="17" hidden="1"/>
    <col min="11536" max="11777" width="11" style="17" hidden="1"/>
    <col min="11778" max="11778" width="19.59765625" style="17" hidden="1"/>
    <col min="11779" max="11779" width="7.19921875" style="17" hidden="1"/>
    <col min="11780" max="11780" width="8.59765625" style="17" hidden="1"/>
    <col min="11781" max="11782" width="7.5" style="17" hidden="1"/>
    <col min="11783" max="11783" width="9.09765625" style="17" hidden="1"/>
    <col min="11784" max="11784" width="4.19921875" style="17" hidden="1"/>
    <col min="11785" max="11785" width="7.09765625" style="17" hidden="1"/>
    <col min="11786" max="11786" width="5" style="17" hidden="1"/>
    <col min="11787" max="11787" width="11" style="17" hidden="1"/>
    <col min="11788" max="11788" width="8" style="17" hidden="1"/>
    <col min="11789" max="11789" width="4.19921875" style="17" hidden="1"/>
    <col min="11790" max="11790" width="7.09765625" style="17" hidden="1"/>
    <col min="11791" max="11791" width="5" style="17" hidden="1"/>
    <col min="11792" max="12033" width="11" style="17" hidden="1"/>
    <col min="12034" max="12034" width="19.59765625" style="17" hidden="1"/>
    <col min="12035" max="12035" width="7.19921875" style="17" hidden="1"/>
    <col min="12036" max="12036" width="8.59765625" style="17" hidden="1"/>
    <col min="12037" max="12038" width="7.5" style="17" hidden="1"/>
    <col min="12039" max="12039" width="9.09765625" style="17" hidden="1"/>
    <col min="12040" max="12040" width="4.19921875" style="17" hidden="1"/>
    <col min="12041" max="12041" width="7.09765625" style="17" hidden="1"/>
    <col min="12042" max="12042" width="5" style="17" hidden="1"/>
    <col min="12043" max="12043" width="11" style="17" hidden="1"/>
    <col min="12044" max="12044" width="8" style="17" hidden="1"/>
    <col min="12045" max="12045" width="4.19921875" style="17" hidden="1"/>
    <col min="12046" max="12046" width="7.09765625" style="17" hidden="1"/>
    <col min="12047" max="12047" width="5" style="17" hidden="1"/>
    <col min="12048" max="12289" width="11" style="17" hidden="1"/>
    <col min="12290" max="12290" width="19.59765625" style="17" hidden="1"/>
    <col min="12291" max="12291" width="7.19921875" style="17" hidden="1"/>
    <col min="12292" max="12292" width="8.59765625" style="17" hidden="1"/>
    <col min="12293" max="12294" width="7.5" style="17" hidden="1"/>
    <col min="12295" max="12295" width="9.09765625" style="17" hidden="1"/>
    <col min="12296" max="12296" width="4.19921875" style="17" hidden="1"/>
    <col min="12297" max="12297" width="7.09765625" style="17" hidden="1"/>
    <col min="12298" max="12298" width="5" style="17" hidden="1"/>
    <col min="12299" max="12299" width="11" style="17" hidden="1"/>
    <col min="12300" max="12300" width="8" style="17" hidden="1"/>
    <col min="12301" max="12301" width="4.19921875" style="17" hidden="1"/>
    <col min="12302" max="12302" width="7.09765625" style="17" hidden="1"/>
    <col min="12303" max="12303" width="5" style="17" hidden="1"/>
    <col min="12304" max="12545" width="11" style="17" hidden="1"/>
    <col min="12546" max="12546" width="19.59765625" style="17" hidden="1"/>
    <col min="12547" max="12547" width="7.19921875" style="17" hidden="1"/>
    <col min="12548" max="12548" width="8.59765625" style="17" hidden="1"/>
    <col min="12549" max="12550" width="7.5" style="17" hidden="1"/>
    <col min="12551" max="12551" width="9.09765625" style="17" hidden="1"/>
    <col min="12552" max="12552" width="4.19921875" style="17" hidden="1"/>
    <col min="12553" max="12553" width="7.09765625" style="17" hidden="1"/>
    <col min="12554" max="12554" width="5" style="17" hidden="1"/>
    <col min="12555" max="12555" width="11" style="17" hidden="1"/>
    <col min="12556" max="12556" width="8" style="17" hidden="1"/>
    <col min="12557" max="12557" width="4.19921875" style="17" hidden="1"/>
    <col min="12558" max="12558" width="7.09765625" style="17" hidden="1"/>
    <col min="12559" max="12559" width="5" style="17" hidden="1"/>
    <col min="12560" max="12801" width="11" style="17" hidden="1"/>
    <col min="12802" max="12802" width="19.59765625" style="17" hidden="1"/>
    <col min="12803" max="12803" width="7.19921875" style="17" hidden="1"/>
    <col min="12804" max="12804" width="8.59765625" style="17" hidden="1"/>
    <col min="12805" max="12806" width="7.5" style="17" hidden="1"/>
    <col min="12807" max="12807" width="9.09765625" style="17" hidden="1"/>
    <col min="12808" max="12808" width="4.19921875" style="17" hidden="1"/>
    <col min="12809" max="12809" width="7.09765625" style="17" hidden="1"/>
    <col min="12810" max="12810" width="5" style="17" hidden="1"/>
    <col min="12811" max="12811" width="11" style="17" hidden="1"/>
    <col min="12812" max="12812" width="8" style="17" hidden="1"/>
    <col min="12813" max="12813" width="4.19921875" style="17" hidden="1"/>
    <col min="12814" max="12814" width="7.09765625" style="17" hidden="1"/>
    <col min="12815" max="12815" width="5" style="17" hidden="1"/>
    <col min="12816" max="13057" width="11" style="17" hidden="1"/>
    <col min="13058" max="13058" width="19.59765625" style="17" hidden="1"/>
    <col min="13059" max="13059" width="7.19921875" style="17" hidden="1"/>
    <col min="13060" max="13060" width="8.59765625" style="17" hidden="1"/>
    <col min="13061" max="13062" width="7.5" style="17" hidden="1"/>
    <col min="13063" max="13063" width="9.09765625" style="17" hidden="1"/>
    <col min="13064" max="13064" width="4.19921875" style="17" hidden="1"/>
    <col min="13065" max="13065" width="7.09765625" style="17" hidden="1"/>
    <col min="13066" max="13066" width="5" style="17" hidden="1"/>
    <col min="13067" max="13067" width="11" style="17" hidden="1"/>
    <col min="13068" max="13068" width="8" style="17" hidden="1"/>
    <col min="13069" max="13069" width="4.19921875" style="17" hidden="1"/>
    <col min="13070" max="13070" width="7.09765625" style="17" hidden="1"/>
    <col min="13071" max="13071" width="5" style="17" hidden="1"/>
    <col min="13072" max="13313" width="11" style="17" hidden="1"/>
    <col min="13314" max="13314" width="19.59765625" style="17" hidden="1"/>
    <col min="13315" max="13315" width="7.19921875" style="17" hidden="1"/>
    <col min="13316" max="13316" width="8.59765625" style="17" hidden="1"/>
    <col min="13317" max="13318" width="7.5" style="17" hidden="1"/>
    <col min="13319" max="13319" width="9.09765625" style="17" hidden="1"/>
    <col min="13320" max="13320" width="4.19921875" style="17" hidden="1"/>
    <col min="13321" max="13321" width="7.09765625" style="17" hidden="1"/>
    <col min="13322" max="13322" width="5" style="17" hidden="1"/>
    <col min="13323" max="13323" width="11" style="17" hidden="1"/>
    <col min="13324" max="13324" width="8" style="17" hidden="1"/>
    <col min="13325" max="13325" width="4.19921875" style="17" hidden="1"/>
    <col min="13326" max="13326" width="7.09765625" style="17" hidden="1"/>
    <col min="13327" max="13327" width="5" style="17" hidden="1"/>
    <col min="13328" max="13569" width="11" style="17" hidden="1"/>
    <col min="13570" max="13570" width="19.59765625" style="17" hidden="1"/>
    <col min="13571" max="13571" width="7.19921875" style="17" hidden="1"/>
    <col min="13572" max="13572" width="8.59765625" style="17" hidden="1"/>
    <col min="13573" max="13574" width="7.5" style="17" hidden="1"/>
    <col min="13575" max="13575" width="9.09765625" style="17" hidden="1"/>
    <col min="13576" max="13576" width="4.19921875" style="17" hidden="1"/>
    <col min="13577" max="13577" width="7.09765625" style="17" hidden="1"/>
    <col min="13578" max="13578" width="5" style="17" hidden="1"/>
    <col min="13579" max="13579" width="11" style="17" hidden="1"/>
    <col min="13580" max="13580" width="8" style="17" hidden="1"/>
    <col min="13581" max="13581" width="4.19921875" style="17" hidden="1"/>
    <col min="13582" max="13582" width="7.09765625" style="17" hidden="1"/>
    <col min="13583" max="13583" width="5" style="17" hidden="1"/>
    <col min="13584" max="13825" width="11" style="17" hidden="1"/>
    <col min="13826" max="13826" width="19.59765625" style="17" hidden="1"/>
    <col min="13827" max="13827" width="7.19921875" style="17" hidden="1"/>
    <col min="13828" max="13828" width="8.59765625" style="17" hidden="1"/>
    <col min="13829" max="13830" width="7.5" style="17" hidden="1"/>
    <col min="13831" max="13831" width="9.09765625" style="17" hidden="1"/>
    <col min="13832" max="13832" width="4.19921875" style="17" hidden="1"/>
    <col min="13833" max="13833" width="7.09765625" style="17" hidden="1"/>
    <col min="13834" max="13834" width="5" style="17" hidden="1"/>
    <col min="13835" max="13835" width="11" style="17" hidden="1"/>
    <col min="13836" max="13836" width="8" style="17" hidden="1"/>
    <col min="13837" max="13837" width="4.19921875" style="17" hidden="1"/>
    <col min="13838" max="13838" width="7.09765625" style="17" hidden="1"/>
    <col min="13839" max="13839" width="5" style="17" hidden="1"/>
    <col min="13840" max="14081" width="11" style="17" hidden="1"/>
    <col min="14082" max="14082" width="19.59765625" style="17" hidden="1"/>
    <col min="14083" max="14083" width="7.19921875" style="17" hidden="1"/>
    <col min="14084" max="14084" width="8.59765625" style="17" hidden="1"/>
    <col min="14085" max="14086" width="7.5" style="17" hidden="1"/>
    <col min="14087" max="14087" width="9.09765625" style="17" hidden="1"/>
    <col min="14088" max="14088" width="4.19921875" style="17" hidden="1"/>
    <col min="14089" max="14089" width="7.09765625" style="17" hidden="1"/>
    <col min="14090" max="14090" width="5" style="17" hidden="1"/>
    <col min="14091" max="14091" width="11" style="17" hidden="1"/>
    <col min="14092" max="14092" width="8" style="17" hidden="1"/>
    <col min="14093" max="14093" width="4.19921875" style="17" hidden="1"/>
    <col min="14094" max="14094" width="7.09765625" style="17" hidden="1"/>
    <col min="14095" max="14095" width="5" style="17" hidden="1"/>
    <col min="14096" max="14337" width="11" style="17" hidden="1"/>
    <col min="14338" max="14338" width="19.59765625" style="17" hidden="1"/>
    <col min="14339" max="14339" width="7.19921875" style="17" hidden="1"/>
    <col min="14340" max="14340" width="8.59765625" style="17" hidden="1"/>
    <col min="14341" max="14342" width="7.5" style="17" hidden="1"/>
    <col min="14343" max="14343" width="9.09765625" style="17" hidden="1"/>
    <col min="14344" max="14344" width="4.19921875" style="17" hidden="1"/>
    <col min="14345" max="14345" width="7.09765625" style="17" hidden="1"/>
    <col min="14346" max="14346" width="5" style="17" hidden="1"/>
    <col min="14347" max="14347" width="11" style="17" hidden="1"/>
    <col min="14348" max="14348" width="8" style="17" hidden="1"/>
    <col min="14349" max="14349" width="4.19921875" style="17" hidden="1"/>
    <col min="14350" max="14350" width="7.09765625" style="17" hidden="1"/>
    <col min="14351" max="14351" width="5" style="17" hidden="1"/>
    <col min="14352" max="14593" width="11" style="17" hidden="1"/>
    <col min="14594" max="14594" width="19.59765625" style="17" hidden="1"/>
    <col min="14595" max="14595" width="7.19921875" style="17" hidden="1"/>
    <col min="14596" max="14596" width="8.59765625" style="17" hidden="1"/>
    <col min="14597" max="14598" width="7.5" style="17" hidden="1"/>
    <col min="14599" max="14599" width="9.09765625" style="17" hidden="1"/>
    <col min="14600" max="14600" width="4.19921875" style="17" hidden="1"/>
    <col min="14601" max="14601" width="7.09765625" style="17" hidden="1"/>
    <col min="14602" max="14602" width="5" style="17" hidden="1"/>
    <col min="14603" max="14603" width="11" style="17" hidden="1"/>
    <col min="14604" max="14604" width="8" style="17" hidden="1"/>
    <col min="14605" max="14605" width="4.19921875" style="17" hidden="1"/>
    <col min="14606" max="14606" width="7.09765625" style="17" hidden="1"/>
    <col min="14607" max="14607" width="5" style="17" hidden="1"/>
    <col min="14608" max="14849" width="11" style="17" hidden="1"/>
    <col min="14850" max="14850" width="19.59765625" style="17" hidden="1"/>
    <col min="14851" max="14851" width="7.19921875" style="17" hidden="1"/>
    <col min="14852" max="14852" width="8.59765625" style="17" hidden="1"/>
    <col min="14853" max="14854" width="7.5" style="17" hidden="1"/>
    <col min="14855" max="14855" width="9.09765625" style="17" hidden="1"/>
    <col min="14856" max="14856" width="4.19921875" style="17" hidden="1"/>
    <col min="14857" max="14857" width="7.09765625" style="17" hidden="1"/>
    <col min="14858" max="14858" width="5" style="17" hidden="1"/>
    <col min="14859" max="14859" width="11" style="17" hidden="1"/>
    <col min="14860" max="14860" width="8" style="17" hidden="1"/>
    <col min="14861" max="14861" width="4.19921875" style="17" hidden="1"/>
    <col min="14862" max="14862" width="7.09765625" style="17" hidden="1"/>
    <col min="14863" max="14863" width="5" style="17" hidden="1"/>
    <col min="14864" max="15105" width="11" style="17" hidden="1"/>
    <col min="15106" max="15106" width="19.59765625" style="17" hidden="1"/>
    <col min="15107" max="15107" width="7.19921875" style="17" hidden="1"/>
    <col min="15108" max="15108" width="8.59765625" style="17" hidden="1"/>
    <col min="15109" max="15110" width="7.5" style="17" hidden="1"/>
    <col min="15111" max="15111" width="9.09765625" style="17" hidden="1"/>
    <col min="15112" max="15112" width="4.19921875" style="17" hidden="1"/>
    <col min="15113" max="15113" width="7.09765625" style="17" hidden="1"/>
    <col min="15114" max="15114" width="5" style="17" hidden="1"/>
    <col min="15115" max="15115" width="11" style="17" hidden="1"/>
    <col min="15116" max="15116" width="8" style="17" hidden="1"/>
    <col min="15117" max="15117" width="4.19921875" style="17" hidden="1"/>
    <col min="15118" max="15118" width="7.09765625" style="17" hidden="1"/>
    <col min="15119" max="15119" width="5" style="17" hidden="1"/>
    <col min="15120" max="15361" width="11" style="17" hidden="1"/>
    <col min="15362" max="15362" width="19.59765625" style="17" hidden="1"/>
    <col min="15363" max="15363" width="7.19921875" style="17" hidden="1"/>
    <col min="15364" max="15364" width="8.59765625" style="17" hidden="1"/>
    <col min="15365" max="15366" width="7.5" style="17" hidden="1"/>
    <col min="15367" max="15367" width="9.09765625" style="17" hidden="1"/>
    <col min="15368" max="15368" width="4.19921875" style="17" hidden="1"/>
    <col min="15369" max="15369" width="7.09765625" style="17" hidden="1"/>
    <col min="15370" max="15370" width="5" style="17" hidden="1"/>
    <col min="15371" max="15371" width="11" style="17" hidden="1"/>
    <col min="15372" max="15372" width="8" style="17" hidden="1"/>
    <col min="15373" max="15373" width="4.19921875" style="17" hidden="1"/>
    <col min="15374" max="15374" width="7.09765625" style="17" hidden="1"/>
    <col min="15375" max="15375" width="5" style="17" hidden="1"/>
    <col min="15376" max="15617" width="11" style="17" hidden="1"/>
    <col min="15618" max="15618" width="19.59765625" style="17" hidden="1"/>
    <col min="15619" max="15619" width="7.19921875" style="17" hidden="1"/>
    <col min="15620" max="15620" width="8.59765625" style="17" hidden="1"/>
    <col min="15621" max="15622" width="7.5" style="17" hidden="1"/>
    <col min="15623" max="15623" width="9.09765625" style="17" hidden="1"/>
    <col min="15624" max="15624" width="4.19921875" style="17" hidden="1"/>
    <col min="15625" max="15625" width="7.09765625" style="17" hidden="1"/>
    <col min="15626" max="15626" width="5" style="17" hidden="1"/>
    <col min="15627" max="15627" width="11" style="17" hidden="1"/>
    <col min="15628" max="15628" width="8" style="17" hidden="1"/>
    <col min="15629" max="15629" width="4.19921875" style="17" hidden="1"/>
    <col min="15630" max="15630" width="7.09765625" style="17" hidden="1"/>
    <col min="15631" max="15631" width="5" style="17" hidden="1"/>
    <col min="15632" max="15873" width="11" style="17" hidden="1"/>
    <col min="15874" max="15874" width="19.59765625" style="17" hidden="1"/>
    <col min="15875" max="15875" width="7.19921875" style="17" hidden="1"/>
    <col min="15876" max="15876" width="8.59765625" style="17" hidden="1"/>
    <col min="15877" max="15878" width="7.5" style="17" hidden="1"/>
    <col min="15879" max="15879" width="9.09765625" style="17" hidden="1"/>
    <col min="15880" max="15880" width="4.19921875" style="17" hidden="1"/>
    <col min="15881" max="15881" width="7.09765625" style="17" hidden="1"/>
    <col min="15882" max="15882" width="5" style="17" hidden="1"/>
    <col min="15883" max="15883" width="11" style="17" hidden="1"/>
    <col min="15884" max="15884" width="8" style="17" hidden="1"/>
    <col min="15885" max="15885" width="4.19921875" style="17" hidden="1"/>
    <col min="15886" max="15886" width="7.09765625" style="17" hidden="1"/>
    <col min="15887" max="15887" width="5" style="17" hidden="1"/>
    <col min="15888" max="16129" width="11" style="17" hidden="1"/>
    <col min="16130" max="16130" width="19.59765625" style="17" hidden="1"/>
    <col min="16131" max="16131" width="7.19921875" style="17" hidden="1"/>
    <col min="16132" max="16132" width="8.59765625" style="17" hidden="1"/>
    <col min="16133" max="16134" width="7.5" style="17" hidden="1"/>
    <col min="16135" max="16135" width="9.09765625" style="17" hidden="1"/>
    <col min="16136" max="16136" width="4.19921875" style="17" hidden="1"/>
    <col min="16137" max="16137" width="7.09765625" style="17" hidden="1"/>
    <col min="16138" max="16138" width="5" style="17" hidden="1"/>
    <col min="16139" max="16139" width="11" style="17" hidden="1"/>
    <col min="16140" max="16140" width="8" style="17" hidden="1"/>
    <col min="16141" max="16141" width="4.19921875" style="17" hidden="1"/>
    <col min="16142" max="16142" width="7.09765625" style="17" hidden="1"/>
    <col min="16143" max="16143" width="5" style="17" hidden="1"/>
    <col min="16144" max="16384" width="11" style="17" hidden="1"/>
  </cols>
  <sheetData>
    <row r="1" spans="2:24" ht="16.5" customHeight="1" x14ac:dyDescent="0.25">
      <c r="G1" s="220"/>
      <c r="H1" s="222" t="s">
        <v>139</v>
      </c>
      <c r="I1" s="263"/>
      <c r="J1" s="263"/>
      <c r="K1" s="263"/>
      <c r="L1" s="263"/>
      <c r="M1" s="263"/>
    </row>
    <row r="2" spans="2:24" ht="15.6" x14ac:dyDescent="0.3">
      <c r="B2" s="190" t="s">
        <v>147</v>
      </c>
      <c r="G2" s="220"/>
      <c r="H2" s="222" t="s">
        <v>140</v>
      </c>
      <c r="I2" s="263"/>
      <c r="J2" s="263"/>
      <c r="K2" s="263"/>
      <c r="L2" s="263"/>
      <c r="M2" s="263"/>
    </row>
    <row r="3" spans="2:24" ht="10.5" customHeight="1" x14ac:dyDescent="0.25"/>
    <row r="4" spans="2:24" ht="18" customHeight="1" x14ac:dyDescent="0.25">
      <c r="B4" s="18"/>
      <c r="C4" s="269" t="s">
        <v>23</v>
      </c>
      <c r="D4" s="270"/>
      <c r="E4" s="270"/>
      <c r="F4" s="270"/>
      <c r="G4" s="270"/>
      <c r="H4" s="270"/>
      <c r="I4" s="270"/>
      <c r="J4" s="270"/>
      <c r="K4" s="271" t="s">
        <v>24</v>
      </c>
      <c r="L4" s="272"/>
      <c r="M4" s="272"/>
      <c r="N4" s="272"/>
      <c r="O4" s="269"/>
      <c r="P4" s="273" t="s">
        <v>76</v>
      </c>
      <c r="Q4" s="273"/>
    </row>
    <row r="5" spans="2:24" ht="27.6" x14ac:dyDescent="0.25">
      <c r="B5" s="19" t="s">
        <v>25</v>
      </c>
      <c r="C5" s="19" t="s">
        <v>26</v>
      </c>
      <c r="D5" s="19" t="s">
        <v>27</v>
      </c>
      <c r="E5" s="19" t="s">
        <v>28</v>
      </c>
      <c r="F5" s="19" t="s">
        <v>29</v>
      </c>
      <c r="G5" s="19" t="s">
        <v>30</v>
      </c>
      <c r="H5" s="19" t="s">
        <v>31</v>
      </c>
      <c r="I5" s="19" t="s">
        <v>32</v>
      </c>
      <c r="J5" s="19" t="s">
        <v>33</v>
      </c>
      <c r="K5" s="20" t="s">
        <v>34</v>
      </c>
      <c r="L5" s="19" t="s">
        <v>35</v>
      </c>
      <c r="M5" s="19" t="s">
        <v>31</v>
      </c>
      <c r="N5" s="19" t="s">
        <v>32</v>
      </c>
      <c r="O5" s="19" t="s">
        <v>33</v>
      </c>
      <c r="P5" s="89" t="s">
        <v>77</v>
      </c>
      <c r="Q5" s="19" t="s">
        <v>78</v>
      </c>
    </row>
    <row r="6" spans="2:24" ht="15.9" customHeight="1" x14ac:dyDescent="0.25">
      <c r="B6" s="176"/>
      <c r="C6" s="177"/>
      <c r="D6" s="178"/>
      <c r="E6" s="179"/>
      <c r="F6" s="179"/>
      <c r="G6" s="159" t="str">
        <f>IF(B6="","",E6-F6)</f>
        <v/>
      </c>
      <c r="H6" s="180"/>
      <c r="I6" s="181"/>
      <c r="J6" s="181"/>
      <c r="K6" s="182"/>
      <c r="L6" s="159" t="str">
        <f>IF(B6="","",G6*K6)</f>
        <v/>
      </c>
      <c r="M6" s="175" t="str">
        <f>IF(B6="","",H6*K6)</f>
        <v/>
      </c>
      <c r="N6" s="160" t="str">
        <f>IF(B6="","",I6*K6)</f>
        <v/>
      </c>
      <c r="O6" s="160" t="str">
        <f>IF(B6="","",J6*K6)</f>
        <v/>
      </c>
      <c r="P6" s="183"/>
      <c r="Q6" s="159" t="str">
        <f>IF(B6="","",E6*K6*P6)</f>
        <v/>
      </c>
      <c r="S6" s="158"/>
      <c r="T6" s="158"/>
      <c r="U6" s="158"/>
      <c r="V6" s="158"/>
      <c r="W6" s="158"/>
      <c r="X6" s="158"/>
    </row>
    <row r="7" spans="2:24" ht="15.9" customHeight="1" x14ac:dyDescent="0.25">
      <c r="B7" s="221"/>
      <c r="C7" s="177"/>
      <c r="D7" s="178"/>
      <c r="E7" s="179"/>
      <c r="F7" s="179"/>
      <c r="G7" s="159" t="str">
        <f t="shared" ref="G7:G26" si="0">IF(B7="","",E7-F7)</f>
        <v/>
      </c>
      <c r="H7" s="180"/>
      <c r="I7" s="181"/>
      <c r="J7" s="181"/>
      <c r="K7" s="182"/>
      <c r="L7" s="159" t="str">
        <f t="shared" ref="L7:L26" si="1">IF(B7="","",G7*K7)</f>
        <v/>
      </c>
      <c r="M7" s="175" t="str">
        <f t="shared" ref="M7:M26" si="2">IF(B7="","",H7*K7)</f>
        <v/>
      </c>
      <c r="N7" s="160" t="str">
        <f t="shared" ref="N7:N26" si="3">IF(B7="","",I7*K7)</f>
        <v/>
      </c>
      <c r="O7" s="160" t="str">
        <f t="shared" ref="O7:O26" si="4">IF(B7="","",J7*K7)</f>
        <v/>
      </c>
      <c r="P7" s="183"/>
      <c r="Q7" s="159" t="str">
        <f t="shared" ref="Q7:Q26" si="5">IF(B7="","",E7*K7*P7)</f>
        <v/>
      </c>
      <c r="S7" s="158"/>
      <c r="T7" s="158"/>
      <c r="U7" s="158"/>
      <c r="V7" s="158"/>
      <c r="W7" s="158"/>
      <c r="X7" s="158"/>
    </row>
    <row r="8" spans="2:24" ht="15.9" customHeight="1" x14ac:dyDescent="0.25">
      <c r="B8" s="176"/>
      <c r="C8" s="177"/>
      <c r="D8" s="178"/>
      <c r="E8" s="179"/>
      <c r="F8" s="179"/>
      <c r="G8" s="159" t="str">
        <f t="shared" si="0"/>
        <v/>
      </c>
      <c r="H8" s="180"/>
      <c r="I8" s="181"/>
      <c r="J8" s="181"/>
      <c r="K8" s="182"/>
      <c r="L8" s="159" t="str">
        <f t="shared" si="1"/>
        <v/>
      </c>
      <c r="M8" s="175" t="str">
        <f t="shared" si="2"/>
        <v/>
      </c>
      <c r="N8" s="160" t="str">
        <f t="shared" si="3"/>
        <v/>
      </c>
      <c r="O8" s="160" t="str">
        <f t="shared" si="4"/>
        <v/>
      </c>
      <c r="P8" s="183"/>
      <c r="Q8" s="159" t="str">
        <f t="shared" si="5"/>
        <v/>
      </c>
      <c r="S8" s="158"/>
      <c r="T8" s="158"/>
      <c r="U8" s="158"/>
      <c r="V8" s="158"/>
      <c r="W8" s="158"/>
      <c r="X8" s="158"/>
    </row>
    <row r="9" spans="2:24" ht="15.9" customHeight="1" x14ac:dyDescent="0.25">
      <c r="B9" s="176"/>
      <c r="C9" s="177"/>
      <c r="D9" s="178"/>
      <c r="E9" s="179"/>
      <c r="F9" s="179"/>
      <c r="G9" s="159" t="str">
        <f t="shared" si="0"/>
        <v/>
      </c>
      <c r="H9" s="180"/>
      <c r="I9" s="181"/>
      <c r="J9" s="181"/>
      <c r="K9" s="182"/>
      <c r="L9" s="159" t="str">
        <f t="shared" si="1"/>
        <v/>
      </c>
      <c r="M9" s="175" t="str">
        <f t="shared" si="2"/>
        <v/>
      </c>
      <c r="N9" s="160" t="str">
        <f t="shared" si="3"/>
        <v/>
      </c>
      <c r="O9" s="160" t="str">
        <f t="shared" si="4"/>
        <v/>
      </c>
      <c r="P9" s="183"/>
      <c r="Q9" s="159" t="str">
        <f t="shared" si="5"/>
        <v/>
      </c>
      <c r="S9" s="158"/>
      <c r="T9" s="158"/>
      <c r="U9" s="158"/>
      <c r="V9" s="158"/>
      <c r="W9" s="158"/>
      <c r="X9" s="158"/>
    </row>
    <row r="10" spans="2:24" ht="15.9" customHeight="1" x14ac:dyDescent="0.25">
      <c r="B10" s="176"/>
      <c r="C10" s="177"/>
      <c r="D10" s="178"/>
      <c r="E10" s="179"/>
      <c r="F10" s="179"/>
      <c r="G10" s="159" t="str">
        <f t="shared" si="0"/>
        <v/>
      </c>
      <c r="H10" s="180"/>
      <c r="I10" s="181"/>
      <c r="J10" s="181"/>
      <c r="K10" s="182"/>
      <c r="L10" s="159" t="str">
        <f t="shared" si="1"/>
        <v/>
      </c>
      <c r="M10" s="175" t="str">
        <f t="shared" si="2"/>
        <v/>
      </c>
      <c r="N10" s="160" t="str">
        <f t="shared" si="3"/>
        <v/>
      </c>
      <c r="O10" s="160" t="str">
        <f t="shared" si="4"/>
        <v/>
      </c>
      <c r="P10" s="183"/>
      <c r="Q10" s="159" t="str">
        <f t="shared" si="5"/>
        <v/>
      </c>
      <c r="R10" s="21"/>
      <c r="S10" s="158"/>
      <c r="T10" s="158"/>
      <c r="U10" s="158"/>
      <c r="V10" s="158"/>
      <c r="W10" s="158"/>
      <c r="X10" s="158"/>
    </row>
    <row r="11" spans="2:24" ht="15.9" customHeight="1" x14ac:dyDescent="0.25">
      <c r="B11" s="176"/>
      <c r="C11" s="177"/>
      <c r="D11" s="178"/>
      <c r="E11" s="179"/>
      <c r="F11" s="179"/>
      <c r="G11" s="159" t="str">
        <f t="shared" si="0"/>
        <v/>
      </c>
      <c r="H11" s="180"/>
      <c r="I11" s="181"/>
      <c r="J11" s="181"/>
      <c r="K11" s="182"/>
      <c r="L11" s="159" t="str">
        <f t="shared" si="1"/>
        <v/>
      </c>
      <c r="M11" s="175" t="str">
        <f t="shared" si="2"/>
        <v/>
      </c>
      <c r="N11" s="160" t="str">
        <f t="shared" si="3"/>
        <v/>
      </c>
      <c r="O11" s="160" t="str">
        <f t="shared" si="4"/>
        <v/>
      </c>
      <c r="P11" s="183"/>
      <c r="Q11" s="159" t="str">
        <f t="shared" si="5"/>
        <v/>
      </c>
      <c r="S11" s="158"/>
      <c r="T11" s="158"/>
      <c r="U11" s="158"/>
      <c r="V11" s="158"/>
      <c r="W11" s="158"/>
      <c r="X11" s="158"/>
    </row>
    <row r="12" spans="2:24" ht="15.9" customHeight="1" x14ac:dyDescent="0.25">
      <c r="B12" s="176"/>
      <c r="C12" s="177"/>
      <c r="D12" s="178"/>
      <c r="E12" s="179"/>
      <c r="F12" s="179"/>
      <c r="G12" s="159" t="str">
        <f t="shared" si="0"/>
        <v/>
      </c>
      <c r="H12" s="180"/>
      <c r="I12" s="181"/>
      <c r="J12" s="181"/>
      <c r="K12" s="182"/>
      <c r="L12" s="159" t="str">
        <f t="shared" si="1"/>
        <v/>
      </c>
      <c r="M12" s="175" t="str">
        <f t="shared" si="2"/>
        <v/>
      </c>
      <c r="N12" s="160" t="str">
        <f t="shared" si="3"/>
        <v/>
      </c>
      <c r="O12" s="160" t="str">
        <f t="shared" si="4"/>
        <v/>
      </c>
      <c r="P12" s="183"/>
      <c r="Q12" s="159" t="str">
        <f t="shared" si="5"/>
        <v/>
      </c>
      <c r="S12" s="158"/>
      <c r="T12" s="158"/>
      <c r="U12" s="158"/>
      <c r="V12" s="158"/>
      <c r="W12" s="158"/>
      <c r="X12" s="158"/>
    </row>
    <row r="13" spans="2:24" ht="15.9" customHeight="1" x14ac:dyDescent="0.25">
      <c r="B13" s="176"/>
      <c r="C13" s="177"/>
      <c r="D13" s="178"/>
      <c r="E13" s="179"/>
      <c r="F13" s="179"/>
      <c r="G13" s="159" t="str">
        <f t="shared" si="0"/>
        <v/>
      </c>
      <c r="H13" s="180"/>
      <c r="I13" s="181"/>
      <c r="J13" s="181"/>
      <c r="K13" s="182"/>
      <c r="L13" s="159" t="str">
        <f t="shared" si="1"/>
        <v/>
      </c>
      <c r="M13" s="175" t="str">
        <f t="shared" si="2"/>
        <v/>
      </c>
      <c r="N13" s="160" t="str">
        <f t="shared" si="3"/>
        <v/>
      </c>
      <c r="O13" s="160" t="str">
        <f t="shared" si="4"/>
        <v/>
      </c>
      <c r="P13" s="183"/>
      <c r="Q13" s="159" t="str">
        <f t="shared" si="5"/>
        <v/>
      </c>
      <c r="S13" s="158"/>
      <c r="T13" s="158"/>
      <c r="U13" s="158"/>
      <c r="V13" s="158"/>
      <c r="W13" s="158"/>
      <c r="X13" s="158"/>
    </row>
    <row r="14" spans="2:24" ht="15.9" customHeight="1" x14ac:dyDescent="0.25">
      <c r="B14" s="176"/>
      <c r="C14" s="177"/>
      <c r="D14" s="178"/>
      <c r="E14" s="179"/>
      <c r="F14" s="179"/>
      <c r="G14" s="159" t="str">
        <f t="shared" si="0"/>
        <v/>
      </c>
      <c r="H14" s="180"/>
      <c r="I14" s="181"/>
      <c r="J14" s="181"/>
      <c r="K14" s="182"/>
      <c r="L14" s="159" t="str">
        <f t="shared" si="1"/>
        <v/>
      </c>
      <c r="M14" s="175" t="str">
        <f t="shared" si="2"/>
        <v/>
      </c>
      <c r="N14" s="160" t="str">
        <f t="shared" si="3"/>
        <v/>
      </c>
      <c r="O14" s="160" t="str">
        <f t="shared" si="4"/>
        <v/>
      </c>
      <c r="P14" s="183"/>
      <c r="Q14" s="159" t="str">
        <f t="shared" si="5"/>
        <v/>
      </c>
      <c r="S14" s="158"/>
      <c r="T14" s="158"/>
      <c r="U14" s="158"/>
      <c r="V14" s="158"/>
      <c r="W14" s="158"/>
      <c r="X14" s="158"/>
    </row>
    <row r="15" spans="2:24" ht="15.9" customHeight="1" x14ac:dyDescent="0.25">
      <c r="B15" s="176"/>
      <c r="C15" s="177"/>
      <c r="D15" s="178"/>
      <c r="E15" s="179"/>
      <c r="F15" s="179"/>
      <c r="G15" s="159" t="str">
        <f t="shared" si="0"/>
        <v/>
      </c>
      <c r="H15" s="180"/>
      <c r="I15" s="181"/>
      <c r="J15" s="181"/>
      <c r="K15" s="182"/>
      <c r="L15" s="159" t="str">
        <f t="shared" si="1"/>
        <v/>
      </c>
      <c r="M15" s="175" t="str">
        <f t="shared" si="2"/>
        <v/>
      </c>
      <c r="N15" s="160" t="str">
        <f t="shared" si="3"/>
        <v/>
      </c>
      <c r="O15" s="160" t="str">
        <f t="shared" si="4"/>
        <v/>
      </c>
      <c r="P15" s="183"/>
      <c r="Q15" s="159" t="str">
        <f t="shared" si="5"/>
        <v/>
      </c>
      <c r="S15" s="158"/>
      <c r="T15" s="158"/>
      <c r="U15" s="158"/>
      <c r="V15" s="158"/>
      <c r="W15" s="158"/>
      <c r="X15" s="158"/>
    </row>
    <row r="16" spans="2:24" ht="15.9" customHeight="1" x14ac:dyDescent="0.25">
      <c r="B16" s="176"/>
      <c r="C16" s="177"/>
      <c r="D16" s="178"/>
      <c r="E16" s="179"/>
      <c r="F16" s="179"/>
      <c r="G16" s="159" t="str">
        <f t="shared" si="0"/>
        <v/>
      </c>
      <c r="H16" s="180"/>
      <c r="I16" s="181"/>
      <c r="J16" s="181"/>
      <c r="K16" s="182"/>
      <c r="L16" s="159" t="str">
        <f t="shared" si="1"/>
        <v/>
      </c>
      <c r="M16" s="175" t="str">
        <f t="shared" si="2"/>
        <v/>
      </c>
      <c r="N16" s="160" t="str">
        <f t="shared" si="3"/>
        <v/>
      </c>
      <c r="O16" s="160" t="str">
        <f t="shared" si="4"/>
        <v/>
      </c>
      <c r="P16" s="183"/>
      <c r="Q16" s="159" t="str">
        <f t="shared" si="5"/>
        <v/>
      </c>
      <c r="S16" s="158"/>
      <c r="T16" s="158"/>
      <c r="U16" s="158"/>
      <c r="V16" s="158"/>
      <c r="W16" s="158"/>
      <c r="X16" s="158"/>
    </row>
    <row r="17" spans="2:24" ht="15.9" customHeight="1" x14ac:dyDescent="0.25">
      <c r="B17" s="176"/>
      <c r="C17" s="177"/>
      <c r="D17" s="178"/>
      <c r="E17" s="179"/>
      <c r="F17" s="179"/>
      <c r="G17" s="159" t="str">
        <f t="shared" si="0"/>
        <v/>
      </c>
      <c r="H17" s="180"/>
      <c r="I17" s="181"/>
      <c r="J17" s="181"/>
      <c r="K17" s="182"/>
      <c r="L17" s="159" t="str">
        <f t="shared" si="1"/>
        <v/>
      </c>
      <c r="M17" s="175" t="str">
        <f t="shared" si="2"/>
        <v/>
      </c>
      <c r="N17" s="160" t="str">
        <f t="shared" si="3"/>
        <v/>
      </c>
      <c r="O17" s="160" t="str">
        <f t="shared" si="4"/>
        <v/>
      </c>
      <c r="P17" s="183"/>
      <c r="Q17" s="159" t="str">
        <f t="shared" si="5"/>
        <v/>
      </c>
      <c r="S17" s="158"/>
      <c r="T17" s="158"/>
      <c r="U17" s="158"/>
      <c r="V17" s="158"/>
      <c r="W17" s="158"/>
      <c r="X17" s="158"/>
    </row>
    <row r="18" spans="2:24" ht="15.9" customHeight="1" x14ac:dyDescent="0.25">
      <c r="B18" s="176"/>
      <c r="C18" s="177"/>
      <c r="D18" s="178"/>
      <c r="E18" s="179"/>
      <c r="F18" s="179"/>
      <c r="G18" s="159" t="str">
        <f t="shared" si="0"/>
        <v/>
      </c>
      <c r="H18" s="180"/>
      <c r="I18" s="181"/>
      <c r="J18" s="181"/>
      <c r="K18" s="182"/>
      <c r="L18" s="159" t="str">
        <f t="shared" si="1"/>
        <v/>
      </c>
      <c r="M18" s="175" t="str">
        <f t="shared" si="2"/>
        <v/>
      </c>
      <c r="N18" s="160" t="str">
        <f t="shared" si="3"/>
        <v/>
      </c>
      <c r="O18" s="160" t="str">
        <f t="shared" si="4"/>
        <v/>
      </c>
      <c r="P18" s="183"/>
      <c r="Q18" s="159" t="str">
        <f t="shared" si="5"/>
        <v/>
      </c>
      <c r="S18" s="158"/>
      <c r="T18" s="158"/>
      <c r="U18" s="158"/>
      <c r="V18" s="158"/>
      <c r="W18" s="158"/>
      <c r="X18" s="158"/>
    </row>
    <row r="19" spans="2:24" ht="15.9" customHeight="1" x14ac:dyDescent="0.25">
      <c r="B19" s="211"/>
      <c r="C19" s="177"/>
      <c r="D19" s="178"/>
      <c r="E19" s="179"/>
      <c r="F19" s="179"/>
      <c r="G19" s="159" t="str">
        <f t="shared" si="0"/>
        <v/>
      </c>
      <c r="H19" s="180"/>
      <c r="I19" s="181"/>
      <c r="J19" s="181"/>
      <c r="K19" s="182"/>
      <c r="L19" s="159" t="str">
        <f t="shared" si="1"/>
        <v/>
      </c>
      <c r="M19" s="175" t="str">
        <f t="shared" si="2"/>
        <v/>
      </c>
      <c r="N19" s="160" t="str">
        <f t="shared" si="3"/>
        <v/>
      </c>
      <c r="O19" s="160" t="str">
        <f t="shared" si="4"/>
        <v/>
      </c>
      <c r="P19" s="183"/>
      <c r="Q19" s="159" t="str">
        <f t="shared" si="5"/>
        <v/>
      </c>
      <c r="S19" s="158"/>
      <c r="T19" s="158"/>
      <c r="U19" s="158"/>
      <c r="V19" s="158"/>
      <c r="W19" s="158"/>
      <c r="X19" s="158"/>
    </row>
    <row r="20" spans="2:24" ht="15.9" customHeight="1" x14ac:dyDescent="0.25">
      <c r="B20" s="176"/>
      <c r="C20" s="177"/>
      <c r="D20" s="178"/>
      <c r="E20" s="179"/>
      <c r="F20" s="179"/>
      <c r="G20" s="159" t="str">
        <f t="shared" si="0"/>
        <v/>
      </c>
      <c r="H20" s="180"/>
      <c r="I20" s="181"/>
      <c r="J20" s="181"/>
      <c r="K20" s="182"/>
      <c r="L20" s="159" t="str">
        <f t="shared" si="1"/>
        <v/>
      </c>
      <c r="M20" s="175" t="str">
        <f t="shared" si="2"/>
        <v/>
      </c>
      <c r="N20" s="160" t="str">
        <f t="shared" si="3"/>
        <v/>
      </c>
      <c r="O20" s="160" t="str">
        <f t="shared" si="4"/>
        <v/>
      </c>
      <c r="P20" s="183"/>
      <c r="Q20" s="159" t="str">
        <f t="shared" si="5"/>
        <v/>
      </c>
      <c r="S20" s="158"/>
      <c r="T20" s="158"/>
      <c r="U20" s="158"/>
      <c r="V20" s="158"/>
      <c r="W20" s="158"/>
      <c r="X20" s="158"/>
    </row>
    <row r="21" spans="2:24" ht="15.9" customHeight="1" x14ac:dyDescent="0.25">
      <c r="B21" s="176"/>
      <c r="C21" s="177"/>
      <c r="D21" s="178"/>
      <c r="E21" s="179"/>
      <c r="F21" s="179"/>
      <c r="G21" s="159" t="str">
        <f t="shared" si="0"/>
        <v/>
      </c>
      <c r="H21" s="180"/>
      <c r="I21" s="181"/>
      <c r="J21" s="181"/>
      <c r="K21" s="182"/>
      <c r="L21" s="159" t="str">
        <f t="shared" si="1"/>
        <v/>
      </c>
      <c r="M21" s="175" t="str">
        <f t="shared" si="2"/>
        <v/>
      </c>
      <c r="N21" s="160" t="str">
        <f t="shared" si="3"/>
        <v/>
      </c>
      <c r="O21" s="160" t="str">
        <f t="shared" si="4"/>
        <v/>
      </c>
      <c r="P21" s="183"/>
      <c r="Q21" s="159" t="str">
        <f t="shared" si="5"/>
        <v/>
      </c>
      <c r="S21" s="158"/>
      <c r="T21" s="158"/>
      <c r="U21" s="158"/>
      <c r="V21" s="158"/>
      <c r="W21" s="158"/>
      <c r="X21" s="158"/>
    </row>
    <row r="22" spans="2:24" ht="15.9" customHeight="1" x14ac:dyDescent="0.25">
      <c r="B22" s="176"/>
      <c r="C22" s="177"/>
      <c r="D22" s="178"/>
      <c r="E22" s="179"/>
      <c r="F22" s="179"/>
      <c r="G22" s="159" t="str">
        <f t="shared" si="0"/>
        <v/>
      </c>
      <c r="H22" s="180"/>
      <c r="I22" s="181"/>
      <c r="J22" s="181"/>
      <c r="K22" s="182"/>
      <c r="L22" s="159" t="str">
        <f t="shared" ref="L22:L24" si="6">IF(B22="","",G22*K22)</f>
        <v/>
      </c>
      <c r="M22" s="175" t="str">
        <f t="shared" ref="M22:M24" si="7">IF(B22="","",H22*K22)</f>
        <v/>
      </c>
      <c r="N22" s="160" t="str">
        <f t="shared" ref="N22:N24" si="8">IF(B22="","",I22*K22)</f>
        <v/>
      </c>
      <c r="O22" s="160" t="str">
        <f t="shared" ref="O22:O24" si="9">IF(B22="","",J22*K22)</f>
        <v/>
      </c>
      <c r="P22" s="183"/>
      <c r="Q22" s="159" t="str">
        <f t="shared" si="5"/>
        <v/>
      </c>
      <c r="S22" s="158"/>
      <c r="T22" s="158"/>
      <c r="U22" s="158"/>
      <c r="V22" s="158"/>
      <c r="W22" s="158"/>
      <c r="X22" s="158"/>
    </row>
    <row r="23" spans="2:24" ht="15.9" customHeight="1" x14ac:dyDescent="0.25">
      <c r="B23" s="176"/>
      <c r="C23" s="177"/>
      <c r="D23" s="178"/>
      <c r="E23" s="179"/>
      <c r="F23" s="179"/>
      <c r="G23" s="159" t="str">
        <f t="shared" si="0"/>
        <v/>
      </c>
      <c r="H23" s="180"/>
      <c r="I23" s="181"/>
      <c r="J23" s="181"/>
      <c r="K23" s="182"/>
      <c r="L23" s="159" t="str">
        <f t="shared" si="6"/>
        <v/>
      </c>
      <c r="M23" s="175" t="str">
        <f t="shared" si="7"/>
        <v/>
      </c>
      <c r="N23" s="160" t="str">
        <f t="shared" si="8"/>
        <v/>
      </c>
      <c r="O23" s="160" t="str">
        <f t="shared" si="9"/>
        <v/>
      </c>
      <c r="P23" s="183"/>
      <c r="Q23" s="159" t="str">
        <f t="shared" si="5"/>
        <v/>
      </c>
      <c r="S23" s="158"/>
      <c r="T23" s="158"/>
      <c r="U23" s="158"/>
      <c r="V23" s="158"/>
      <c r="W23" s="158"/>
      <c r="X23" s="158"/>
    </row>
    <row r="24" spans="2:24" ht="15.9" customHeight="1" x14ac:dyDescent="0.25">
      <c r="B24" s="176"/>
      <c r="C24" s="177"/>
      <c r="D24" s="178"/>
      <c r="E24" s="179"/>
      <c r="F24" s="179"/>
      <c r="G24" s="159" t="str">
        <f t="shared" si="0"/>
        <v/>
      </c>
      <c r="H24" s="180"/>
      <c r="I24" s="181"/>
      <c r="J24" s="181"/>
      <c r="K24" s="182"/>
      <c r="L24" s="159" t="str">
        <f t="shared" si="6"/>
        <v/>
      </c>
      <c r="M24" s="175" t="str">
        <f t="shared" si="7"/>
        <v/>
      </c>
      <c r="N24" s="160" t="str">
        <f t="shared" si="8"/>
        <v/>
      </c>
      <c r="O24" s="160" t="str">
        <f t="shared" si="9"/>
        <v/>
      </c>
      <c r="P24" s="183"/>
      <c r="Q24" s="159" t="str">
        <f t="shared" si="5"/>
        <v/>
      </c>
      <c r="S24" s="158"/>
      <c r="T24" s="158"/>
      <c r="U24" s="158"/>
      <c r="V24" s="158"/>
      <c r="W24" s="158"/>
      <c r="X24" s="158"/>
    </row>
    <row r="25" spans="2:24" ht="15.9" customHeight="1" x14ac:dyDescent="0.25">
      <c r="B25" s="176"/>
      <c r="C25" s="177"/>
      <c r="D25" s="178"/>
      <c r="E25" s="179"/>
      <c r="F25" s="179"/>
      <c r="G25" s="159" t="str">
        <f t="shared" si="0"/>
        <v/>
      </c>
      <c r="H25" s="180"/>
      <c r="I25" s="181"/>
      <c r="J25" s="181"/>
      <c r="K25" s="182"/>
      <c r="L25" s="159" t="str">
        <f t="shared" si="1"/>
        <v/>
      </c>
      <c r="M25" s="175" t="str">
        <f t="shared" si="2"/>
        <v/>
      </c>
      <c r="N25" s="160" t="str">
        <f t="shared" si="3"/>
        <v/>
      </c>
      <c r="O25" s="160" t="str">
        <f t="shared" si="4"/>
        <v/>
      </c>
      <c r="P25" s="183"/>
      <c r="Q25" s="159" t="str">
        <f t="shared" si="5"/>
        <v/>
      </c>
      <c r="S25" s="158"/>
      <c r="T25" s="158"/>
      <c r="U25" s="158"/>
      <c r="V25" s="158"/>
      <c r="W25" s="158"/>
      <c r="X25" s="158"/>
    </row>
    <row r="26" spans="2:24" ht="15.9" customHeight="1" x14ac:dyDescent="0.25">
      <c r="B26" s="176"/>
      <c r="C26" s="177"/>
      <c r="D26" s="178"/>
      <c r="E26" s="179"/>
      <c r="F26" s="179"/>
      <c r="G26" s="159" t="str">
        <f t="shared" si="0"/>
        <v/>
      </c>
      <c r="H26" s="180"/>
      <c r="I26" s="181"/>
      <c r="J26" s="181"/>
      <c r="K26" s="182"/>
      <c r="L26" s="159" t="str">
        <f t="shared" si="1"/>
        <v/>
      </c>
      <c r="M26" s="175" t="str">
        <f t="shared" si="2"/>
        <v/>
      </c>
      <c r="N26" s="160" t="str">
        <f t="shared" si="3"/>
        <v/>
      </c>
      <c r="O26" s="160" t="str">
        <f t="shared" si="4"/>
        <v/>
      </c>
      <c r="P26" s="183"/>
      <c r="Q26" s="159" t="str">
        <f t="shared" si="5"/>
        <v/>
      </c>
      <c r="S26" s="158"/>
      <c r="T26" s="158"/>
      <c r="U26" s="158"/>
      <c r="V26" s="158"/>
      <c r="W26" s="158"/>
      <c r="X26" s="158"/>
    </row>
    <row r="27" spans="2:24" ht="15.9" customHeight="1" x14ac:dyDescent="0.25">
      <c r="B27" s="161"/>
      <c r="C27" s="161"/>
      <c r="D27" s="161"/>
      <c r="E27" s="161"/>
      <c r="F27" s="274" t="s">
        <v>36</v>
      </c>
      <c r="G27" s="275"/>
      <c r="H27" s="275"/>
      <c r="I27" s="275"/>
      <c r="J27" s="275"/>
      <c r="K27" s="276"/>
      <c r="L27" s="162" t="str">
        <f>IF(SUM(L6:L19)=0,"",SUM(L6:L19))</f>
        <v/>
      </c>
      <c r="M27" s="160">
        <f>SUM(M6:M26)</f>
        <v>0</v>
      </c>
      <c r="N27" s="160">
        <f>SUM(N6:N26)</f>
        <v>0</v>
      </c>
      <c r="O27" s="160">
        <f>SUM(O6:O26)</f>
        <v>0</v>
      </c>
      <c r="P27" s="163"/>
      <c r="Q27" s="164">
        <f>+SUM(Q6:Q26)</f>
        <v>0</v>
      </c>
    </row>
    <row r="28" spans="2:24" ht="15.9" customHeight="1" x14ac:dyDescent="0.25">
      <c r="B28" s="161"/>
      <c r="C28" s="161"/>
      <c r="D28" s="161"/>
      <c r="E28" s="161"/>
      <c r="F28" s="277" t="s">
        <v>37</v>
      </c>
      <c r="G28" s="278"/>
      <c r="H28" s="278"/>
      <c r="I28" s="278"/>
      <c r="J28" s="278"/>
      <c r="K28" s="279"/>
      <c r="L28" s="164"/>
      <c r="M28" s="161"/>
      <c r="N28" s="161"/>
      <c r="O28" s="161"/>
      <c r="P28" s="161"/>
      <c r="Q28" s="161"/>
    </row>
    <row r="29" spans="2:24" ht="15.9" customHeight="1" x14ac:dyDescent="0.25">
      <c r="B29" s="161"/>
      <c r="C29" s="161"/>
      <c r="D29" s="161"/>
      <c r="E29" s="161"/>
      <c r="F29" s="165"/>
      <c r="G29" s="166" t="s">
        <v>38</v>
      </c>
      <c r="H29" s="166"/>
      <c r="I29" s="166"/>
      <c r="J29" s="166"/>
      <c r="K29" s="167"/>
      <c r="L29" s="179"/>
      <c r="M29" s="161"/>
      <c r="N29" s="161"/>
      <c r="O29" s="161"/>
      <c r="P29" s="161"/>
      <c r="Q29" s="161"/>
    </row>
    <row r="30" spans="2:24" ht="15.9" customHeight="1" x14ac:dyDescent="0.25">
      <c r="B30" s="161"/>
      <c r="C30" s="161"/>
      <c r="D30" s="161"/>
      <c r="E30" s="161"/>
      <c r="F30" s="165"/>
      <c r="G30" s="166" t="s">
        <v>79</v>
      </c>
      <c r="H30" s="166"/>
      <c r="I30" s="166"/>
      <c r="J30" s="166"/>
      <c r="K30" s="167"/>
      <c r="L30" s="179"/>
      <c r="M30" s="161"/>
      <c r="N30" s="161"/>
      <c r="O30" s="161"/>
      <c r="P30" s="161"/>
      <c r="Q30" s="161"/>
    </row>
    <row r="31" spans="2:24" ht="15.9" customHeight="1" x14ac:dyDescent="0.25">
      <c r="B31" s="161"/>
      <c r="C31" s="161"/>
      <c r="D31" s="161"/>
      <c r="E31" s="161"/>
      <c r="F31" s="165"/>
      <c r="G31" s="166" t="s">
        <v>132</v>
      </c>
      <c r="H31" s="166"/>
      <c r="I31" s="166"/>
      <c r="J31" s="166"/>
      <c r="K31" s="167"/>
      <c r="L31" s="179"/>
      <c r="M31" s="161"/>
      <c r="N31" s="161"/>
      <c r="O31" s="161"/>
      <c r="P31" s="161"/>
      <c r="Q31" s="161"/>
    </row>
    <row r="32" spans="2:24" ht="15.9" customHeight="1" x14ac:dyDescent="0.25">
      <c r="B32" s="161"/>
      <c r="C32" s="161"/>
      <c r="D32" s="161"/>
      <c r="E32" s="161"/>
      <c r="F32" s="165"/>
      <c r="G32" s="166" t="s">
        <v>80</v>
      </c>
      <c r="H32" s="166"/>
      <c r="I32" s="166"/>
      <c r="J32" s="166"/>
      <c r="K32" s="167"/>
      <c r="L32" s="179"/>
      <c r="M32" s="161"/>
      <c r="N32" s="161"/>
      <c r="O32" s="161"/>
      <c r="P32" s="161"/>
      <c r="Q32" s="161"/>
    </row>
    <row r="33" spans="2:17" ht="15.9" customHeight="1" x14ac:dyDescent="0.25">
      <c r="B33" s="161"/>
      <c r="C33" s="161"/>
      <c r="D33" s="161"/>
      <c r="E33" s="161"/>
      <c r="F33" s="174"/>
      <c r="G33" s="264" t="s">
        <v>81</v>
      </c>
      <c r="H33" s="264"/>
      <c r="I33" s="264"/>
      <c r="J33" s="264"/>
      <c r="K33" s="265"/>
      <c r="L33" s="179"/>
      <c r="M33" s="161"/>
      <c r="N33" s="161"/>
      <c r="O33" s="161"/>
      <c r="P33" s="161"/>
      <c r="Q33" s="161"/>
    </row>
    <row r="34" spans="2:17" ht="15.9" customHeight="1" x14ac:dyDescent="0.25">
      <c r="B34" s="161"/>
      <c r="C34" s="161"/>
      <c r="D34" s="161"/>
      <c r="E34" s="161"/>
      <c r="F34" s="266" t="s">
        <v>39</v>
      </c>
      <c r="G34" s="267"/>
      <c r="H34" s="267"/>
      <c r="I34" s="267"/>
      <c r="J34" s="267"/>
      <c r="K34" s="268"/>
      <c r="L34" s="168">
        <f>+SUM(L27:L33)</f>
        <v>0</v>
      </c>
      <c r="M34" s="169"/>
      <c r="N34" s="169"/>
      <c r="O34" s="169"/>
      <c r="P34" s="169"/>
      <c r="Q34" s="161"/>
    </row>
    <row r="35" spans="2:17" ht="15.9" customHeight="1" x14ac:dyDescent="0.25">
      <c r="B35" s="161"/>
      <c r="C35" s="161"/>
      <c r="D35" s="161"/>
      <c r="E35" s="161"/>
      <c r="F35" s="170" t="s">
        <v>40</v>
      </c>
      <c r="G35" s="170"/>
      <c r="H35" s="170"/>
      <c r="I35" s="170"/>
      <c r="J35" s="170"/>
      <c r="K35" s="170"/>
      <c r="L35" s="171">
        <f>+Q27</f>
        <v>0</v>
      </c>
      <c r="M35" s="169"/>
      <c r="N35" s="169"/>
      <c r="O35" s="169"/>
      <c r="P35" s="169"/>
      <c r="Q35" s="161"/>
    </row>
    <row r="36" spans="2:17" ht="15.9" customHeight="1" x14ac:dyDescent="0.25">
      <c r="B36" s="161"/>
      <c r="C36" s="161"/>
      <c r="D36" s="161"/>
      <c r="E36" s="161"/>
      <c r="F36" s="172" t="s">
        <v>41</v>
      </c>
      <c r="G36" s="172"/>
      <c r="H36" s="172"/>
      <c r="I36" s="172"/>
      <c r="J36" s="172"/>
      <c r="K36" s="172"/>
      <c r="L36" s="173">
        <f>+L35+SUM(L29:L33)</f>
        <v>0</v>
      </c>
      <c r="M36" s="169"/>
      <c r="N36" s="169"/>
      <c r="O36" s="169"/>
      <c r="P36" s="169"/>
      <c r="Q36" s="161"/>
    </row>
    <row r="37" spans="2:17" ht="15.9" customHeight="1" x14ac:dyDescent="0.25">
      <c r="B37" s="161"/>
      <c r="C37" s="161"/>
      <c r="D37" s="161"/>
      <c r="E37" s="161"/>
      <c r="F37" s="170" t="s">
        <v>89</v>
      </c>
      <c r="G37" s="170"/>
      <c r="H37" s="170"/>
      <c r="I37" s="170"/>
      <c r="J37" s="170"/>
      <c r="K37" s="170"/>
      <c r="M37" s="207">
        <v>0.1</v>
      </c>
      <c r="N37" s="169"/>
      <c r="O37" s="169"/>
      <c r="P37" s="169"/>
      <c r="Q37" s="161"/>
    </row>
    <row r="38" spans="2:17" ht="15.9" customHeight="1" x14ac:dyDescent="0.25">
      <c r="B38" s="161"/>
      <c r="C38" s="161"/>
      <c r="D38" s="161"/>
      <c r="E38" s="161"/>
      <c r="F38" s="169" t="s">
        <v>42</v>
      </c>
      <c r="G38" s="169"/>
      <c r="H38" s="169"/>
      <c r="I38" s="169"/>
      <c r="J38" s="169"/>
      <c r="K38" s="169"/>
      <c r="M38" s="208" t="str">
        <f>IF(SUM(M6:M26)=0,"",SUM(M6:M26)+SUM(M6:M26)*M37)</f>
        <v/>
      </c>
      <c r="N38" s="161" t="s">
        <v>126</v>
      </c>
      <c r="O38" s="161"/>
      <c r="P38" s="161"/>
      <c r="Q38" s="161"/>
    </row>
    <row r="39" spans="2:17" ht="15.9" customHeight="1" x14ac:dyDescent="0.25">
      <c r="F39" s="22"/>
      <c r="G39" s="22"/>
      <c r="H39" s="22"/>
      <c r="I39" s="22"/>
      <c r="J39" s="22"/>
      <c r="K39" s="22"/>
      <c r="L39" s="22"/>
      <c r="M39" s="22"/>
    </row>
    <row r="40" spans="2:17" x14ac:dyDescent="0.25">
      <c r="F40" s="22"/>
      <c r="G40" s="22"/>
      <c r="H40" s="22"/>
      <c r="I40" s="22"/>
      <c r="J40" s="22"/>
      <c r="K40" s="22"/>
      <c r="L40" s="22"/>
      <c r="M40" s="22"/>
    </row>
    <row r="41" spans="2:17" x14ac:dyDescent="0.25"/>
    <row r="42" spans="2:17" x14ac:dyDescent="0.25"/>
    <row r="43" spans="2:17" x14ac:dyDescent="0.25"/>
    <row r="44" spans="2:17" x14ac:dyDescent="0.25"/>
  </sheetData>
  <mergeCells count="9">
    <mergeCell ref="P4:Q4"/>
    <mergeCell ref="F27:K27"/>
    <mergeCell ref="F28:K28"/>
    <mergeCell ref="I2:M2"/>
    <mergeCell ref="I1:M1"/>
    <mergeCell ref="G33:K33"/>
    <mergeCell ref="F34:K34"/>
    <mergeCell ref="C4:J4"/>
    <mergeCell ref="K4:O4"/>
  </mergeCells>
  <pageMargins left="0.19685039370078741" right="0.19685039370078741" top="0.39370078740157483" bottom="0.19685039370078741" header="0.51181102362204722" footer="0.51181102362204722"/>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sheetPr>
  <dimension ref="A1:F40"/>
  <sheetViews>
    <sheetView showGridLines="0" topLeftCell="A28" zoomScaleNormal="100" workbookViewId="0">
      <selection activeCell="B2" sqref="B2"/>
    </sheetView>
  </sheetViews>
  <sheetFormatPr baseColWidth="10" defaultColWidth="0" defaultRowHeight="18" customHeight="1" zeroHeight="1" x14ac:dyDescent="0.25"/>
  <cols>
    <col min="1" max="1" width="5.19921875" style="8" customWidth="1"/>
    <col min="2" max="2" width="6.09765625" style="8" customWidth="1"/>
    <col min="3" max="3" width="55" style="8" customWidth="1"/>
    <col min="4" max="4" width="14.59765625" style="8" customWidth="1"/>
    <col min="5" max="5" width="6.09765625" style="8" customWidth="1"/>
    <col min="6" max="6" width="70.09765625" style="8" hidden="1" customWidth="1"/>
    <col min="7" max="16384" width="11" style="8" hidden="1"/>
  </cols>
  <sheetData>
    <row r="1" spans="2:6" ht="18" customHeight="1" x14ac:dyDescent="0.25"/>
    <row r="2" spans="2:6" ht="18" customHeight="1" x14ac:dyDescent="0.25">
      <c r="B2" s="30" t="s">
        <v>146</v>
      </c>
      <c r="F2" s="23"/>
    </row>
    <row r="3" spans="2:6" ht="18" customHeight="1" x14ac:dyDescent="0.25"/>
    <row r="4" spans="2:6" ht="20.100000000000001" customHeight="1" x14ac:dyDescent="0.25">
      <c r="B4" s="35"/>
      <c r="C4" s="36"/>
      <c r="D4" s="33" t="s">
        <v>43</v>
      </c>
      <c r="F4" s="24"/>
    </row>
    <row r="5" spans="2:6" ht="20.100000000000001" customHeight="1" x14ac:dyDescent="0.25">
      <c r="B5" s="280" t="s">
        <v>44</v>
      </c>
      <c r="C5" s="281"/>
      <c r="D5" s="184"/>
      <c r="F5" s="24"/>
    </row>
    <row r="6" spans="2:6" ht="20.100000000000001" customHeight="1" x14ac:dyDescent="0.25">
      <c r="B6" s="37"/>
      <c r="C6" s="38" t="s">
        <v>45</v>
      </c>
      <c r="D6" s="185"/>
      <c r="F6" s="24"/>
    </row>
    <row r="7" spans="2:6" ht="20.100000000000001" customHeight="1" x14ac:dyDescent="0.25">
      <c r="B7" s="37"/>
      <c r="C7" s="38" t="s">
        <v>46</v>
      </c>
      <c r="D7" s="185"/>
      <c r="F7" s="24"/>
    </row>
    <row r="8" spans="2:6" ht="20.100000000000001" customHeight="1" x14ac:dyDescent="0.25">
      <c r="B8" s="37"/>
      <c r="C8" s="38" t="s">
        <v>47</v>
      </c>
      <c r="D8" s="185"/>
      <c r="F8" s="24"/>
    </row>
    <row r="9" spans="2:6" ht="20.100000000000001" customHeight="1" x14ac:dyDescent="0.25">
      <c r="B9" s="37"/>
      <c r="C9" s="38" t="s">
        <v>48</v>
      </c>
      <c r="D9" s="185"/>
      <c r="F9" s="24"/>
    </row>
    <row r="10" spans="2:6" ht="20.100000000000001" customHeight="1" x14ac:dyDescent="0.25">
      <c r="B10" s="37"/>
      <c r="C10" s="38" t="s">
        <v>49</v>
      </c>
      <c r="D10" s="185"/>
      <c r="F10" s="24"/>
    </row>
    <row r="11" spans="2:6" ht="20.100000000000001" customHeight="1" x14ac:dyDescent="0.25">
      <c r="B11" s="37"/>
      <c r="C11" s="38" t="s">
        <v>50</v>
      </c>
      <c r="D11" s="185"/>
      <c r="F11" s="24"/>
    </row>
    <row r="12" spans="2:6" ht="20.100000000000001" customHeight="1" x14ac:dyDescent="0.25">
      <c r="B12" s="37"/>
      <c r="C12" s="38" t="s">
        <v>51</v>
      </c>
      <c r="D12" s="185"/>
      <c r="F12" s="24"/>
    </row>
    <row r="13" spans="2:6" ht="20.100000000000001" customHeight="1" x14ac:dyDescent="0.25">
      <c r="B13" s="37"/>
      <c r="C13" s="38" t="s">
        <v>52</v>
      </c>
      <c r="D13" s="185"/>
      <c r="F13" s="24"/>
    </row>
    <row r="14" spans="2:6" ht="20.100000000000001" customHeight="1" x14ac:dyDescent="0.25">
      <c r="B14" s="37"/>
      <c r="C14" s="38" t="s">
        <v>53</v>
      </c>
      <c r="D14" s="185"/>
      <c r="F14" s="24"/>
    </row>
    <row r="15" spans="2:6" ht="20.100000000000001" customHeight="1" x14ac:dyDescent="0.25">
      <c r="B15" s="37"/>
      <c r="C15" s="38" t="s">
        <v>54</v>
      </c>
      <c r="D15" s="185"/>
      <c r="F15" s="24"/>
    </row>
    <row r="16" spans="2:6" ht="20.100000000000001" customHeight="1" x14ac:dyDescent="0.25">
      <c r="B16" s="37"/>
      <c r="C16" s="38" t="s">
        <v>55</v>
      </c>
      <c r="D16" s="185"/>
      <c r="F16" s="24"/>
    </row>
    <row r="17" spans="1:6" ht="20.100000000000001" customHeight="1" x14ac:dyDescent="0.25">
      <c r="B17" s="37"/>
      <c r="C17" s="186"/>
      <c r="D17" s="185"/>
      <c r="F17" s="24"/>
    </row>
    <row r="18" spans="1:6" ht="20.100000000000001" customHeight="1" x14ac:dyDescent="0.25">
      <c r="B18" s="37"/>
      <c r="C18" s="186"/>
      <c r="D18" s="185"/>
      <c r="F18" s="24"/>
    </row>
    <row r="19" spans="1:6" ht="20.100000000000001" customHeight="1" x14ac:dyDescent="0.25">
      <c r="B19" s="37"/>
      <c r="C19" s="186"/>
      <c r="D19" s="185"/>
      <c r="F19" s="24"/>
    </row>
    <row r="20" spans="1:6" ht="20.100000000000001" customHeight="1" x14ac:dyDescent="0.25">
      <c r="B20" s="39" t="s">
        <v>56</v>
      </c>
      <c r="C20" s="25"/>
      <c r="D20" s="50">
        <f>+SUM(D6:D19)</f>
        <v>0</v>
      </c>
      <c r="F20" s="24"/>
    </row>
    <row r="21" spans="1:6" ht="20.100000000000001" customHeight="1" x14ac:dyDescent="0.25">
      <c r="B21" s="40" t="s">
        <v>57</v>
      </c>
      <c r="C21" s="26"/>
      <c r="D21" s="51">
        <f>+D5-D20</f>
        <v>0</v>
      </c>
      <c r="F21" s="24"/>
    </row>
    <row r="22" spans="1:6" ht="20.100000000000001" customHeight="1" x14ac:dyDescent="0.25">
      <c r="A22" s="27"/>
      <c r="B22" s="41" t="s">
        <v>58</v>
      </c>
      <c r="C22" s="38"/>
      <c r="D22" s="185"/>
      <c r="F22" s="24"/>
    </row>
    <row r="23" spans="1:6" ht="20.100000000000001" customHeight="1" x14ac:dyDescent="0.25">
      <c r="B23" s="217" t="s">
        <v>141</v>
      </c>
      <c r="C23" s="38"/>
      <c r="D23" s="185"/>
      <c r="F23" s="24"/>
    </row>
    <row r="24" spans="1:6" ht="20.100000000000001" customHeight="1" x14ac:dyDescent="0.25">
      <c r="B24" s="41" t="s">
        <v>59</v>
      </c>
      <c r="C24" s="38"/>
      <c r="D24" s="185"/>
      <c r="F24" s="24"/>
    </row>
    <row r="25" spans="1:6" ht="20.100000000000001" customHeight="1" x14ac:dyDescent="0.25">
      <c r="B25" s="41" t="s">
        <v>60</v>
      </c>
      <c r="C25" s="38"/>
      <c r="D25" s="185"/>
      <c r="F25" s="24"/>
    </row>
    <row r="26" spans="1:6" ht="20.100000000000001" customHeight="1" x14ac:dyDescent="0.25">
      <c r="B26" s="40" t="s">
        <v>61</v>
      </c>
      <c r="C26" s="26"/>
      <c r="D26" s="51">
        <f>+SUM(D21:D25)</f>
        <v>0</v>
      </c>
      <c r="F26" s="24"/>
    </row>
    <row r="27" spans="1:6" ht="20.100000000000001" customHeight="1" x14ac:dyDescent="0.25">
      <c r="B27" s="41" t="s">
        <v>62</v>
      </c>
      <c r="C27" s="38"/>
      <c r="D27" s="185"/>
      <c r="F27" s="24"/>
    </row>
    <row r="28" spans="1:6" ht="20.100000000000001" customHeight="1" x14ac:dyDescent="0.25">
      <c r="B28" s="41" t="s">
        <v>63</v>
      </c>
      <c r="C28" s="38"/>
      <c r="D28" s="185"/>
      <c r="F28" s="24"/>
    </row>
    <row r="29" spans="1:6" ht="20.100000000000001" customHeight="1" x14ac:dyDescent="0.25">
      <c r="B29" s="40" t="s">
        <v>64</v>
      </c>
      <c r="C29" s="26"/>
      <c r="D29" s="51">
        <f>+D26-D27-D28</f>
        <v>0</v>
      </c>
      <c r="F29" s="24"/>
    </row>
    <row r="30" spans="1:6" ht="20.100000000000001" customHeight="1" x14ac:dyDescent="0.25">
      <c r="B30" s="217" t="s">
        <v>137</v>
      </c>
      <c r="C30" s="38"/>
      <c r="D30" s="185"/>
      <c r="F30" s="24"/>
    </row>
    <row r="31" spans="1:6" ht="20.100000000000001" customHeight="1" x14ac:dyDescent="0.25">
      <c r="B31" s="40" t="s">
        <v>65</v>
      </c>
      <c r="C31" s="26"/>
      <c r="D31" s="51">
        <f>+D29+D30</f>
        <v>0</v>
      </c>
      <c r="F31" s="24"/>
    </row>
    <row r="32" spans="1:6" ht="20.100000000000001" customHeight="1" x14ac:dyDescent="0.25">
      <c r="B32" s="41" t="s">
        <v>66</v>
      </c>
      <c r="C32" s="38"/>
      <c r="D32" s="185"/>
      <c r="F32" s="24"/>
    </row>
    <row r="33" spans="2:6" ht="20.100000000000001" customHeight="1" x14ac:dyDescent="0.25">
      <c r="B33" s="40" t="s">
        <v>67</v>
      </c>
      <c r="C33" s="26"/>
      <c r="D33" s="51">
        <f>+D31-D32</f>
        <v>0</v>
      </c>
      <c r="F33" s="24"/>
    </row>
    <row r="34" spans="2:6" ht="20.100000000000001" customHeight="1" x14ac:dyDescent="0.25">
      <c r="B34" s="41" t="s">
        <v>68</v>
      </c>
      <c r="C34" s="38"/>
      <c r="D34" s="185"/>
      <c r="F34" s="24"/>
    </row>
    <row r="35" spans="2:6" ht="20.100000000000001" customHeight="1" x14ac:dyDescent="0.25">
      <c r="B35" s="40" t="s">
        <v>69</v>
      </c>
      <c r="C35" s="26"/>
      <c r="D35" s="51">
        <f>+D33+D34</f>
        <v>0</v>
      </c>
      <c r="F35" s="24"/>
    </row>
    <row r="36" spans="2:6" ht="20.100000000000001" customHeight="1" x14ac:dyDescent="0.25">
      <c r="B36" s="42" t="s">
        <v>70</v>
      </c>
      <c r="C36" s="28"/>
      <c r="D36" s="187"/>
      <c r="F36" s="24"/>
    </row>
    <row r="37" spans="2:6" ht="20.100000000000001" customHeight="1" x14ac:dyDescent="0.25">
      <c r="B37" s="43" t="s">
        <v>71</v>
      </c>
      <c r="C37" s="44"/>
      <c r="D37" s="52">
        <f>+D35+D36</f>
        <v>0</v>
      </c>
      <c r="F37" s="24"/>
    </row>
    <row r="38" spans="2:6" ht="18" customHeight="1" x14ac:dyDescent="0.25">
      <c r="B38" s="29"/>
      <c r="C38" s="7"/>
      <c r="D38" s="34"/>
      <c r="F38" s="24"/>
    </row>
    <row r="39" spans="2:6" ht="28.5" customHeight="1" x14ac:dyDescent="0.25">
      <c r="F39" s="24"/>
    </row>
    <row r="40" spans="2:6" ht="18" hidden="1" customHeight="1" x14ac:dyDescent="0.25"/>
  </sheetData>
  <mergeCells count="1">
    <mergeCell ref="B5:C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3" tint="0.39997558519241921"/>
  </sheetPr>
  <dimension ref="A1:WVW45"/>
  <sheetViews>
    <sheetView showGridLines="0" zoomScaleNormal="100" workbookViewId="0">
      <selection activeCell="B2" sqref="B2"/>
    </sheetView>
  </sheetViews>
  <sheetFormatPr baseColWidth="10" defaultColWidth="0" defaultRowHeight="13.8" zeroHeight="1" x14ac:dyDescent="0.25"/>
  <cols>
    <col min="1" max="1" width="4.3984375" style="17" customWidth="1"/>
    <col min="2" max="2" width="17.59765625" style="17" customWidth="1"/>
    <col min="3" max="3" width="10.59765625" style="17" customWidth="1"/>
    <col min="4" max="4" width="10.09765625" style="17" customWidth="1"/>
    <col min="5" max="5" width="8.8984375" style="17" customWidth="1"/>
    <col min="6" max="6" width="11.09765625" style="17" customWidth="1"/>
    <col min="7" max="7" width="11" style="17" customWidth="1"/>
    <col min="8" max="8" width="5.8984375" style="17" customWidth="1"/>
    <col min="9" max="9" width="9" style="17" customWidth="1"/>
    <col min="10" max="10" width="5" style="17" customWidth="1"/>
    <col min="11" max="11" width="10" style="17" customWidth="1"/>
    <col min="12" max="12" width="10.8984375" style="17" customWidth="1"/>
    <col min="13" max="13" width="7" style="17" customWidth="1"/>
    <col min="14" max="14" width="9.8984375" style="17" customWidth="1"/>
    <col min="15" max="15" width="6.3984375" style="17" customWidth="1"/>
    <col min="16" max="16" width="5.69921875" style="17" customWidth="1"/>
    <col min="17" max="17" width="10.09765625" style="17" customWidth="1"/>
    <col min="18" max="23" width="11" style="17" customWidth="1"/>
    <col min="24" max="257" width="11" style="17" hidden="1"/>
    <col min="258" max="258" width="19.59765625" style="17" hidden="1"/>
    <col min="259" max="259" width="7.19921875" style="17" hidden="1"/>
    <col min="260" max="260" width="8.59765625" style="17" hidden="1"/>
    <col min="261" max="262" width="7.5" style="17" hidden="1"/>
    <col min="263" max="263" width="9.09765625" style="17" hidden="1"/>
    <col min="264" max="264" width="4.19921875" style="17" hidden="1"/>
    <col min="265" max="265" width="7.09765625" style="17" hidden="1"/>
    <col min="266" max="266" width="5" style="17" hidden="1"/>
    <col min="267" max="267" width="11" style="17" hidden="1"/>
    <col min="268" max="268" width="8" style="17" hidden="1"/>
    <col min="269" max="269" width="4.19921875" style="17" hidden="1"/>
    <col min="270" max="270" width="7.09765625" style="17" hidden="1"/>
    <col min="271" max="271" width="5" style="17" hidden="1"/>
    <col min="272" max="513" width="11" style="17" hidden="1"/>
    <col min="514" max="514" width="19.59765625" style="17" hidden="1"/>
    <col min="515" max="515" width="7.19921875" style="17" hidden="1"/>
    <col min="516" max="516" width="8.59765625" style="17" hidden="1"/>
    <col min="517" max="518" width="7.5" style="17" hidden="1"/>
    <col min="519" max="519" width="9.09765625" style="17" hidden="1"/>
    <col min="520" max="520" width="4.19921875" style="17" hidden="1"/>
    <col min="521" max="521" width="7.09765625" style="17" hidden="1"/>
    <col min="522" max="522" width="5" style="17" hidden="1"/>
    <col min="523" max="523" width="11" style="17" hidden="1"/>
    <col min="524" max="524" width="8" style="17" hidden="1"/>
    <col min="525" max="525" width="4.19921875" style="17" hidden="1"/>
    <col min="526" max="526" width="7.09765625" style="17" hidden="1"/>
    <col min="527" max="527" width="5" style="17" hidden="1"/>
    <col min="528" max="769" width="11" style="17" hidden="1"/>
    <col min="770" max="770" width="19.59765625" style="17" hidden="1"/>
    <col min="771" max="771" width="7.19921875" style="17" hidden="1"/>
    <col min="772" max="772" width="8.59765625" style="17" hidden="1"/>
    <col min="773" max="774" width="7.5" style="17" hidden="1"/>
    <col min="775" max="775" width="9.09765625" style="17" hidden="1"/>
    <col min="776" max="776" width="4.19921875" style="17" hidden="1"/>
    <col min="777" max="777" width="7.09765625" style="17" hidden="1"/>
    <col min="778" max="778" width="5" style="17" hidden="1"/>
    <col min="779" max="779" width="11" style="17" hidden="1"/>
    <col min="780" max="780" width="8" style="17" hidden="1"/>
    <col min="781" max="781" width="4.19921875" style="17" hidden="1"/>
    <col min="782" max="782" width="7.09765625" style="17" hidden="1"/>
    <col min="783" max="783" width="5" style="17" hidden="1"/>
    <col min="784" max="1025" width="11" style="17" hidden="1"/>
    <col min="1026" max="1026" width="19.59765625" style="17" hidden="1"/>
    <col min="1027" max="1027" width="7.19921875" style="17" hidden="1"/>
    <col min="1028" max="1028" width="8.59765625" style="17" hidden="1"/>
    <col min="1029" max="1030" width="7.5" style="17" hidden="1"/>
    <col min="1031" max="1031" width="9.09765625" style="17" hidden="1"/>
    <col min="1032" max="1032" width="4.19921875" style="17" hidden="1"/>
    <col min="1033" max="1033" width="7.09765625" style="17" hidden="1"/>
    <col min="1034" max="1034" width="5" style="17" hidden="1"/>
    <col min="1035" max="1035" width="11" style="17" hidden="1"/>
    <col min="1036" max="1036" width="8" style="17" hidden="1"/>
    <col min="1037" max="1037" width="4.19921875" style="17" hidden="1"/>
    <col min="1038" max="1038" width="7.09765625" style="17" hidden="1"/>
    <col min="1039" max="1039" width="5" style="17" hidden="1"/>
    <col min="1040" max="1281" width="11" style="17" hidden="1"/>
    <col min="1282" max="1282" width="19.59765625" style="17" hidden="1"/>
    <col min="1283" max="1283" width="7.19921875" style="17" hidden="1"/>
    <col min="1284" max="1284" width="8.59765625" style="17" hidden="1"/>
    <col min="1285" max="1286" width="7.5" style="17" hidden="1"/>
    <col min="1287" max="1287" width="9.09765625" style="17" hidden="1"/>
    <col min="1288" max="1288" width="4.19921875" style="17" hidden="1"/>
    <col min="1289" max="1289" width="7.09765625" style="17" hidden="1"/>
    <col min="1290" max="1290" width="5" style="17" hidden="1"/>
    <col min="1291" max="1291" width="11" style="17" hidden="1"/>
    <col min="1292" max="1292" width="8" style="17" hidden="1"/>
    <col min="1293" max="1293" width="4.19921875" style="17" hidden="1"/>
    <col min="1294" max="1294" width="7.09765625" style="17" hidden="1"/>
    <col min="1295" max="1295" width="5" style="17" hidden="1"/>
    <col min="1296" max="1537" width="11" style="17" hidden="1"/>
    <col min="1538" max="1538" width="19.59765625" style="17" hidden="1"/>
    <col min="1539" max="1539" width="7.19921875" style="17" hidden="1"/>
    <col min="1540" max="1540" width="8.59765625" style="17" hidden="1"/>
    <col min="1541" max="1542" width="7.5" style="17" hidden="1"/>
    <col min="1543" max="1543" width="9.09765625" style="17" hidden="1"/>
    <col min="1544" max="1544" width="4.19921875" style="17" hidden="1"/>
    <col min="1545" max="1545" width="7.09765625" style="17" hidden="1"/>
    <col min="1546" max="1546" width="5" style="17" hidden="1"/>
    <col min="1547" max="1547" width="11" style="17" hidden="1"/>
    <col min="1548" max="1548" width="8" style="17" hidden="1"/>
    <col min="1549" max="1549" width="4.19921875" style="17" hidden="1"/>
    <col min="1550" max="1550" width="7.09765625" style="17" hidden="1"/>
    <col min="1551" max="1551" width="5" style="17" hidden="1"/>
    <col min="1552" max="1793" width="11" style="17" hidden="1"/>
    <col min="1794" max="1794" width="19.59765625" style="17" hidden="1"/>
    <col min="1795" max="1795" width="7.19921875" style="17" hidden="1"/>
    <col min="1796" max="1796" width="8.59765625" style="17" hidden="1"/>
    <col min="1797" max="1798" width="7.5" style="17" hidden="1"/>
    <col min="1799" max="1799" width="9.09765625" style="17" hidden="1"/>
    <col min="1800" max="1800" width="4.19921875" style="17" hidden="1"/>
    <col min="1801" max="1801" width="7.09765625" style="17" hidden="1"/>
    <col min="1802" max="1802" width="5" style="17" hidden="1"/>
    <col min="1803" max="1803" width="11" style="17" hidden="1"/>
    <col min="1804" max="1804" width="8" style="17" hidden="1"/>
    <col min="1805" max="1805" width="4.19921875" style="17" hidden="1"/>
    <col min="1806" max="1806" width="7.09765625" style="17" hidden="1"/>
    <col min="1807" max="1807" width="5" style="17" hidden="1"/>
    <col min="1808" max="2049" width="11" style="17" hidden="1"/>
    <col min="2050" max="2050" width="19.59765625" style="17" hidden="1"/>
    <col min="2051" max="2051" width="7.19921875" style="17" hidden="1"/>
    <col min="2052" max="2052" width="8.59765625" style="17" hidden="1"/>
    <col min="2053" max="2054" width="7.5" style="17" hidden="1"/>
    <col min="2055" max="2055" width="9.09765625" style="17" hidden="1"/>
    <col min="2056" max="2056" width="4.19921875" style="17" hidden="1"/>
    <col min="2057" max="2057" width="7.09765625" style="17" hidden="1"/>
    <col min="2058" max="2058" width="5" style="17" hidden="1"/>
    <col min="2059" max="2059" width="11" style="17" hidden="1"/>
    <col min="2060" max="2060" width="8" style="17" hidden="1"/>
    <col min="2061" max="2061" width="4.19921875" style="17" hidden="1"/>
    <col min="2062" max="2062" width="7.09765625" style="17" hidden="1"/>
    <col min="2063" max="2063" width="5" style="17" hidden="1"/>
    <col min="2064" max="2305" width="11" style="17" hidden="1"/>
    <col min="2306" max="2306" width="19.59765625" style="17" hidden="1"/>
    <col min="2307" max="2307" width="7.19921875" style="17" hidden="1"/>
    <col min="2308" max="2308" width="8.59765625" style="17" hidden="1"/>
    <col min="2309" max="2310" width="7.5" style="17" hidden="1"/>
    <col min="2311" max="2311" width="9.09765625" style="17" hidden="1"/>
    <col min="2312" max="2312" width="4.19921875" style="17" hidden="1"/>
    <col min="2313" max="2313" width="7.09765625" style="17" hidden="1"/>
    <col min="2314" max="2314" width="5" style="17" hidden="1"/>
    <col min="2315" max="2315" width="11" style="17" hidden="1"/>
    <col min="2316" max="2316" width="8" style="17" hidden="1"/>
    <col min="2317" max="2317" width="4.19921875" style="17" hidden="1"/>
    <col min="2318" max="2318" width="7.09765625" style="17" hidden="1"/>
    <col min="2319" max="2319" width="5" style="17" hidden="1"/>
    <col min="2320" max="2561" width="11" style="17" hidden="1"/>
    <col min="2562" max="2562" width="19.59765625" style="17" hidden="1"/>
    <col min="2563" max="2563" width="7.19921875" style="17" hidden="1"/>
    <col min="2564" max="2564" width="8.59765625" style="17" hidden="1"/>
    <col min="2565" max="2566" width="7.5" style="17" hidden="1"/>
    <col min="2567" max="2567" width="9.09765625" style="17" hidden="1"/>
    <col min="2568" max="2568" width="4.19921875" style="17" hidden="1"/>
    <col min="2569" max="2569" width="7.09765625" style="17" hidden="1"/>
    <col min="2570" max="2570" width="5" style="17" hidden="1"/>
    <col min="2571" max="2571" width="11" style="17" hidden="1"/>
    <col min="2572" max="2572" width="8" style="17" hidden="1"/>
    <col min="2573" max="2573" width="4.19921875" style="17" hidden="1"/>
    <col min="2574" max="2574" width="7.09765625" style="17" hidden="1"/>
    <col min="2575" max="2575" width="5" style="17" hidden="1"/>
    <col min="2576" max="2817" width="11" style="17" hidden="1"/>
    <col min="2818" max="2818" width="19.59765625" style="17" hidden="1"/>
    <col min="2819" max="2819" width="7.19921875" style="17" hidden="1"/>
    <col min="2820" max="2820" width="8.59765625" style="17" hidden="1"/>
    <col min="2821" max="2822" width="7.5" style="17" hidden="1"/>
    <col min="2823" max="2823" width="9.09765625" style="17" hidden="1"/>
    <col min="2824" max="2824" width="4.19921875" style="17" hidden="1"/>
    <col min="2825" max="2825" width="7.09765625" style="17" hidden="1"/>
    <col min="2826" max="2826" width="5" style="17" hidden="1"/>
    <col min="2827" max="2827" width="11" style="17" hidden="1"/>
    <col min="2828" max="2828" width="8" style="17" hidden="1"/>
    <col min="2829" max="2829" width="4.19921875" style="17" hidden="1"/>
    <col min="2830" max="2830" width="7.09765625" style="17" hidden="1"/>
    <col min="2831" max="2831" width="5" style="17" hidden="1"/>
    <col min="2832" max="3073" width="11" style="17" hidden="1"/>
    <col min="3074" max="3074" width="19.59765625" style="17" hidden="1"/>
    <col min="3075" max="3075" width="7.19921875" style="17" hidden="1"/>
    <col min="3076" max="3076" width="8.59765625" style="17" hidden="1"/>
    <col min="3077" max="3078" width="7.5" style="17" hidden="1"/>
    <col min="3079" max="3079" width="9.09765625" style="17" hidden="1"/>
    <col min="3080" max="3080" width="4.19921875" style="17" hidden="1"/>
    <col min="3081" max="3081" width="7.09765625" style="17" hidden="1"/>
    <col min="3082" max="3082" width="5" style="17" hidden="1"/>
    <col min="3083" max="3083" width="11" style="17" hidden="1"/>
    <col min="3084" max="3084" width="8" style="17" hidden="1"/>
    <col min="3085" max="3085" width="4.19921875" style="17" hidden="1"/>
    <col min="3086" max="3086" width="7.09765625" style="17" hidden="1"/>
    <col min="3087" max="3087" width="5" style="17" hidden="1"/>
    <col min="3088" max="3329" width="11" style="17" hidden="1"/>
    <col min="3330" max="3330" width="19.59765625" style="17" hidden="1"/>
    <col min="3331" max="3331" width="7.19921875" style="17" hidden="1"/>
    <col min="3332" max="3332" width="8.59765625" style="17" hidden="1"/>
    <col min="3333" max="3334" width="7.5" style="17" hidden="1"/>
    <col min="3335" max="3335" width="9.09765625" style="17" hidden="1"/>
    <col min="3336" max="3336" width="4.19921875" style="17" hidden="1"/>
    <col min="3337" max="3337" width="7.09765625" style="17" hidden="1"/>
    <col min="3338" max="3338" width="5" style="17" hidden="1"/>
    <col min="3339" max="3339" width="11" style="17" hidden="1"/>
    <col min="3340" max="3340" width="8" style="17" hidden="1"/>
    <col min="3341" max="3341" width="4.19921875" style="17" hidden="1"/>
    <col min="3342" max="3342" width="7.09765625" style="17" hidden="1"/>
    <col min="3343" max="3343" width="5" style="17" hidden="1"/>
    <col min="3344" max="3585" width="11" style="17" hidden="1"/>
    <col min="3586" max="3586" width="19.59765625" style="17" hidden="1"/>
    <col min="3587" max="3587" width="7.19921875" style="17" hidden="1"/>
    <col min="3588" max="3588" width="8.59765625" style="17" hidden="1"/>
    <col min="3589" max="3590" width="7.5" style="17" hidden="1"/>
    <col min="3591" max="3591" width="9.09765625" style="17" hidden="1"/>
    <col min="3592" max="3592" width="4.19921875" style="17" hidden="1"/>
    <col min="3593" max="3593" width="7.09765625" style="17" hidden="1"/>
    <col min="3594" max="3594" width="5" style="17" hidden="1"/>
    <col min="3595" max="3595" width="11" style="17" hidden="1"/>
    <col min="3596" max="3596" width="8" style="17" hidden="1"/>
    <col min="3597" max="3597" width="4.19921875" style="17" hidden="1"/>
    <col min="3598" max="3598" width="7.09765625" style="17" hidden="1"/>
    <col min="3599" max="3599" width="5" style="17" hidden="1"/>
    <col min="3600" max="3841" width="11" style="17" hidden="1"/>
    <col min="3842" max="3842" width="19.59765625" style="17" hidden="1"/>
    <col min="3843" max="3843" width="7.19921875" style="17" hidden="1"/>
    <col min="3844" max="3844" width="8.59765625" style="17" hidden="1"/>
    <col min="3845" max="3846" width="7.5" style="17" hidden="1"/>
    <col min="3847" max="3847" width="9.09765625" style="17" hidden="1"/>
    <col min="3848" max="3848" width="4.19921875" style="17" hidden="1"/>
    <col min="3849" max="3849" width="7.09765625" style="17" hidden="1"/>
    <col min="3850" max="3850" width="5" style="17" hidden="1"/>
    <col min="3851" max="3851" width="11" style="17" hidden="1"/>
    <col min="3852" max="3852" width="8" style="17" hidden="1"/>
    <col min="3853" max="3853" width="4.19921875" style="17" hidden="1"/>
    <col min="3854" max="3854" width="7.09765625" style="17" hidden="1"/>
    <col min="3855" max="3855" width="5" style="17" hidden="1"/>
    <col min="3856" max="4097" width="11" style="17" hidden="1"/>
    <col min="4098" max="4098" width="19.59765625" style="17" hidden="1"/>
    <col min="4099" max="4099" width="7.19921875" style="17" hidden="1"/>
    <col min="4100" max="4100" width="8.59765625" style="17" hidden="1"/>
    <col min="4101" max="4102" width="7.5" style="17" hidden="1"/>
    <col min="4103" max="4103" width="9.09765625" style="17" hidden="1"/>
    <col min="4104" max="4104" width="4.19921875" style="17" hidden="1"/>
    <col min="4105" max="4105" width="7.09765625" style="17" hidden="1"/>
    <col min="4106" max="4106" width="5" style="17" hidden="1"/>
    <col min="4107" max="4107" width="11" style="17" hidden="1"/>
    <col min="4108" max="4108" width="8" style="17" hidden="1"/>
    <col min="4109" max="4109" width="4.19921875" style="17" hidden="1"/>
    <col min="4110" max="4110" width="7.09765625" style="17" hidden="1"/>
    <col min="4111" max="4111" width="5" style="17" hidden="1"/>
    <col min="4112" max="4353" width="11" style="17" hidden="1"/>
    <col min="4354" max="4354" width="19.59765625" style="17" hidden="1"/>
    <col min="4355" max="4355" width="7.19921875" style="17" hidden="1"/>
    <col min="4356" max="4356" width="8.59765625" style="17" hidden="1"/>
    <col min="4357" max="4358" width="7.5" style="17" hidden="1"/>
    <col min="4359" max="4359" width="9.09765625" style="17" hidden="1"/>
    <col min="4360" max="4360" width="4.19921875" style="17" hidden="1"/>
    <col min="4361" max="4361" width="7.09765625" style="17" hidden="1"/>
    <col min="4362" max="4362" width="5" style="17" hidden="1"/>
    <col min="4363" max="4363" width="11" style="17" hidden="1"/>
    <col min="4364" max="4364" width="8" style="17" hidden="1"/>
    <col min="4365" max="4365" width="4.19921875" style="17" hidden="1"/>
    <col min="4366" max="4366" width="7.09765625" style="17" hidden="1"/>
    <col min="4367" max="4367" width="5" style="17" hidden="1"/>
    <col min="4368" max="4609" width="11" style="17" hidden="1"/>
    <col min="4610" max="4610" width="19.59765625" style="17" hidden="1"/>
    <col min="4611" max="4611" width="7.19921875" style="17" hidden="1"/>
    <col min="4612" max="4612" width="8.59765625" style="17" hidden="1"/>
    <col min="4613" max="4614" width="7.5" style="17" hidden="1"/>
    <col min="4615" max="4615" width="9.09765625" style="17" hidden="1"/>
    <col min="4616" max="4616" width="4.19921875" style="17" hidden="1"/>
    <col min="4617" max="4617" width="7.09765625" style="17" hidden="1"/>
    <col min="4618" max="4618" width="5" style="17" hidden="1"/>
    <col min="4619" max="4619" width="11" style="17" hidden="1"/>
    <col min="4620" max="4620" width="8" style="17" hidden="1"/>
    <col min="4621" max="4621" width="4.19921875" style="17" hidden="1"/>
    <col min="4622" max="4622" width="7.09765625" style="17" hidden="1"/>
    <col min="4623" max="4623" width="5" style="17" hidden="1"/>
    <col min="4624" max="4865" width="11" style="17" hidden="1"/>
    <col min="4866" max="4866" width="19.59765625" style="17" hidden="1"/>
    <col min="4867" max="4867" width="7.19921875" style="17" hidden="1"/>
    <col min="4868" max="4868" width="8.59765625" style="17" hidden="1"/>
    <col min="4869" max="4870" width="7.5" style="17" hidden="1"/>
    <col min="4871" max="4871" width="9.09765625" style="17" hidden="1"/>
    <col min="4872" max="4872" width="4.19921875" style="17" hidden="1"/>
    <col min="4873" max="4873" width="7.09765625" style="17" hidden="1"/>
    <col min="4874" max="4874" width="5" style="17" hidden="1"/>
    <col min="4875" max="4875" width="11" style="17" hidden="1"/>
    <col min="4876" max="4876" width="8" style="17" hidden="1"/>
    <col min="4877" max="4877" width="4.19921875" style="17" hidden="1"/>
    <col min="4878" max="4878" width="7.09765625" style="17" hidden="1"/>
    <col min="4879" max="4879" width="5" style="17" hidden="1"/>
    <col min="4880" max="5121" width="11" style="17" hidden="1"/>
    <col min="5122" max="5122" width="19.59765625" style="17" hidden="1"/>
    <col min="5123" max="5123" width="7.19921875" style="17" hidden="1"/>
    <col min="5124" max="5124" width="8.59765625" style="17" hidden="1"/>
    <col min="5125" max="5126" width="7.5" style="17" hidden="1"/>
    <col min="5127" max="5127" width="9.09765625" style="17" hidden="1"/>
    <col min="5128" max="5128" width="4.19921875" style="17" hidden="1"/>
    <col min="5129" max="5129" width="7.09765625" style="17" hidden="1"/>
    <col min="5130" max="5130" width="5" style="17" hidden="1"/>
    <col min="5131" max="5131" width="11" style="17" hidden="1"/>
    <col min="5132" max="5132" width="8" style="17" hidden="1"/>
    <col min="5133" max="5133" width="4.19921875" style="17" hidden="1"/>
    <col min="5134" max="5134" width="7.09765625" style="17" hidden="1"/>
    <col min="5135" max="5135" width="5" style="17" hidden="1"/>
    <col min="5136" max="5377" width="11" style="17" hidden="1"/>
    <col min="5378" max="5378" width="19.59765625" style="17" hidden="1"/>
    <col min="5379" max="5379" width="7.19921875" style="17" hidden="1"/>
    <col min="5380" max="5380" width="8.59765625" style="17" hidden="1"/>
    <col min="5381" max="5382" width="7.5" style="17" hidden="1"/>
    <col min="5383" max="5383" width="9.09765625" style="17" hidden="1"/>
    <col min="5384" max="5384" width="4.19921875" style="17" hidden="1"/>
    <col min="5385" max="5385" width="7.09765625" style="17" hidden="1"/>
    <col min="5386" max="5386" width="5" style="17" hidden="1"/>
    <col min="5387" max="5387" width="11" style="17" hidden="1"/>
    <col min="5388" max="5388" width="8" style="17" hidden="1"/>
    <col min="5389" max="5389" width="4.19921875" style="17" hidden="1"/>
    <col min="5390" max="5390" width="7.09765625" style="17" hidden="1"/>
    <col min="5391" max="5391" width="5" style="17" hidden="1"/>
    <col min="5392" max="5633" width="11" style="17" hidden="1"/>
    <col min="5634" max="5634" width="19.59765625" style="17" hidden="1"/>
    <col min="5635" max="5635" width="7.19921875" style="17" hidden="1"/>
    <col min="5636" max="5636" width="8.59765625" style="17" hidden="1"/>
    <col min="5637" max="5638" width="7.5" style="17" hidden="1"/>
    <col min="5639" max="5639" width="9.09765625" style="17" hidden="1"/>
    <col min="5640" max="5640" width="4.19921875" style="17" hidden="1"/>
    <col min="5641" max="5641" width="7.09765625" style="17" hidden="1"/>
    <col min="5642" max="5642" width="5" style="17" hidden="1"/>
    <col min="5643" max="5643" width="11" style="17" hidden="1"/>
    <col min="5644" max="5644" width="8" style="17" hidden="1"/>
    <col min="5645" max="5645" width="4.19921875" style="17" hidden="1"/>
    <col min="5646" max="5646" width="7.09765625" style="17" hidden="1"/>
    <col min="5647" max="5647" width="5" style="17" hidden="1"/>
    <col min="5648" max="5889" width="11" style="17" hidden="1"/>
    <col min="5890" max="5890" width="19.59765625" style="17" hidden="1"/>
    <col min="5891" max="5891" width="7.19921875" style="17" hidden="1"/>
    <col min="5892" max="5892" width="8.59765625" style="17" hidden="1"/>
    <col min="5893" max="5894" width="7.5" style="17" hidden="1"/>
    <col min="5895" max="5895" width="9.09765625" style="17" hidden="1"/>
    <col min="5896" max="5896" width="4.19921875" style="17" hidden="1"/>
    <col min="5897" max="5897" width="7.09765625" style="17" hidden="1"/>
    <col min="5898" max="5898" width="5" style="17" hidden="1"/>
    <col min="5899" max="5899" width="11" style="17" hidden="1"/>
    <col min="5900" max="5900" width="8" style="17" hidden="1"/>
    <col min="5901" max="5901" width="4.19921875" style="17" hidden="1"/>
    <col min="5902" max="5902" width="7.09765625" style="17" hidden="1"/>
    <col min="5903" max="5903" width="5" style="17" hidden="1"/>
    <col min="5904" max="6145" width="11" style="17" hidden="1"/>
    <col min="6146" max="6146" width="19.59765625" style="17" hidden="1"/>
    <col min="6147" max="6147" width="7.19921875" style="17" hidden="1"/>
    <col min="6148" max="6148" width="8.59765625" style="17" hidden="1"/>
    <col min="6149" max="6150" width="7.5" style="17" hidden="1"/>
    <col min="6151" max="6151" width="9.09765625" style="17" hidden="1"/>
    <col min="6152" max="6152" width="4.19921875" style="17" hidden="1"/>
    <col min="6153" max="6153" width="7.09765625" style="17" hidden="1"/>
    <col min="6154" max="6154" width="5" style="17" hidden="1"/>
    <col min="6155" max="6155" width="11" style="17" hidden="1"/>
    <col min="6156" max="6156" width="8" style="17" hidden="1"/>
    <col min="6157" max="6157" width="4.19921875" style="17" hidden="1"/>
    <col min="6158" max="6158" width="7.09765625" style="17" hidden="1"/>
    <col min="6159" max="6159" width="5" style="17" hidden="1"/>
    <col min="6160" max="6401" width="11" style="17" hidden="1"/>
    <col min="6402" max="6402" width="19.59765625" style="17" hidden="1"/>
    <col min="6403" max="6403" width="7.19921875" style="17" hidden="1"/>
    <col min="6404" max="6404" width="8.59765625" style="17" hidden="1"/>
    <col min="6405" max="6406" width="7.5" style="17" hidden="1"/>
    <col min="6407" max="6407" width="9.09765625" style="17" hidden="1"/>
    <col min="6408" max="6408" width="4.19921875" style="17" hidden="1"/>
    <col min="6409" max="6409" width="7.09765625" style="17" hidden="1"/>
    <col min="6410" max="6410" width="5" style="17" hidden="1"/>
    <col min="6411" max="6411" width="11" style="17" hidden="1"/>
    <col min="6412" max="6412" width="8" style="17" hidden="1"/>
    <col min="6413" max="6413" width="4.19921875" style="17" hidden="1"/>
    <col min="6414" max="6414" width="7.09765625" style="17" hidden="1"/>
    <col min="6415" max="6415" width="5" style="17" hidden="1"/>
    <col min="6416" max="6657" width="11" style="17" hidden="1"/>
    <col min="6658" max="6658" width="19.59765625" style="17" hidden="1"/>
    <col min="6659" max="6659" width="7.19921875" style="17" hidden="1"/>
    <col min="6660" max="6660" width="8.59765625" style="17" hidden="1"/>
    <col min="6661" max="6662" width="7.5" style="17" hidden="1"/>
    <col min="6663" max="6663" width="9.09765625" style="17" hidden="1"/>
    <col min="6664" max="6664" width="4.19921875" style="17" hidden="1"/>
    <col min="6665" max="6665" width="7.09765625" style="17" hidden="1"/>
    <col min="6666" max="6666" width="5" style="17" hidden="1"/>
    <col min="6667" max="6667" width="11" style="17" hidden="1"/>
    <col min="6668" max="6668" width="8" style="17" hidden="1"/>
    <col min="6669" max="6669" width="4.19921875" style="17" hidden="1"/>
    <col min="6670" max="6670" width="7.09765625" style="17" hidden="1"/>
    <col min="6671" max="6671" width="5" style="17" hidden="1"/>
    <col min="6672" max="6913" width="11" style="17" hidden="1"/>
    <col min="6914" max="6914" width="19.59765625" style="17" hidden="1"/>
    <col min="6915" max="6915" width="7.19921875" style="17" hidden="1"/>
    <col min="6916" max="6916" width="8.59765625" style="17" hidden="1"/>
    <col min="6917" max="6918" width="7.5" style="17" hidden="1"/>
    <col min="6919" max="6919" width="9.09765625" style="17" hidden="1"/>
    <col min="6920" max="6920" width="4.19921875" style="17" hidden="1"/>
    <col min="6921" max="6921" width="7.09765625" style="17" hidden="1"/>
    <col min="6922" max="6922" width="5" style="17" hidden="1"/>
    <col min="6923" max="6923" width="11" style="17" hidden="1"/>
    <col min="6924" max="6924" width="8" style="17" hidden="1"/>
    <col min="6925" max="6925" width="4.19921875" style="17" hidden="1"/>
    <col min="6926" max="6926" width="7.09765625" style="17" hidden="1"/>
    <col min="6927" max="6927" width="5" style="17" hidden="1"/>
    <col min="6928" max="7169" width="11" style="17" hidden="1"/>
    <col min="7170" max="7170" width="19.59765625" style="17" hidden="1"/>
    <col min="7171" max="7171" width="7.19921875" style="17" hidden="1"/>
    <col min="7172" max="7172" width="8.59765625" style="17" hidden="1"/>
    <col min="7173" max="7174" width="7.5" style="17" hidden="1"/>
    <col min="7175" max="7175" width="9.09765625" style="17" hidden="1"/>
    <col min="7176" max="7176" width="4.19921875" style="17" hidden="1"/>
    <col min="7177" max="7177" width="7.09765625" style="17" hidden="1"/>
    <col min="7178" max="7178" width="5" style="17" hidden="1"/>
    <col min="7179" max="7179" width="11" style="17" hidden="1"/>
    <col min="7180" max="7180" width="8" style="17" hidden="1"/>
    <col min="7181" max="7181" width="4.19921875" style="17" hidden="1"/>
    <col min="7182" max="7182" width="7.09765625" style="17" hidden="1"/>
    <col min="7183" max="7183" width="5" style="17" hidden="1"/>
    <col min="7184" max="7425" width="11" style="17" hidden="1"/>
    <col min="7426" max="7426" width="19.59765625" style="17" hidden="1"/>
    <col min="7427" max="7427" width="7.19921875" style="17" hidden="1"/>
    <col min="7428" max="7428" width="8.59765625" style="17" hidden="1"/>
    <col min="7429" max="7430" width="7.5" style="17" hidden="1"/>
    <col min="7431" max="7431" width="9.09765625" style="17" hidden="1"/>
    <col min="7432" max="7432" width="4.19921875" style="17" hidden="1"/>
    <col min="7433" max="7433" width="7.09765625" style="17" hidden="1"/>
    <col min="7434" max="7434" width="5" style="17" hidden="1"/>
    <col min="7435" max="7435" width="11" style="17" hidden="1"/>
    <col min="7436" max="7436" width="8" style="17" hidden="1"/>
    <col min="7437" max="7437" width="4.19921875" style="17" hidden="1"/>
    <col min="7438" max="7438" width="7.09765625" style="17" hidden="1"/>
    <col min="7439" max="7439" width="5" style="17" hidden="1"/>
    <col min="7440" max="7681" width="11" style="17" hidden="1"/>
    <col min="7682" max="7682" width="19.59765625" style="17" hidden="1"/>
    <col min="7683" max="7683" width="7.19921875" style="17" hidden="1"/>
    <col min="7684" max="7684" width="8.59765625" style="17" hidden="1"/>
    <col min="7685" max="7686" width="7.5" style="17" hidden="1"/>
    <col min="7687" max="7687" width="9.09765625" style="17" hidden="1"/>
    <col min="7688" max="7688" width="4.19921875" style="17" hidden="1"/>
    <col min="7689" max="7689" width="7.09765625" style="17" hidden="1"/>
    <col min="7690" max="7690" width="5" style="17" hidden="1"/>
    <col min="7691" max="7691" width="11" style="17" hidden="1"/>
    <col min="7692" max="7692" width="8" style="17" hidden="1"/>
    <col min="7693" max="7693" width="4.19921875" style="17" hidden="1"/>
    <col min="7694" max="7694" width="7.09765625" style="17" hidden="1"/>
    <col min="7695" max="7695" width="5" style="17" hidden="1"/>
    <col min="7696" max="7937" width="11" style="17" hidden="1"/>
    <col min="7938" max="7938" width="19.59765625" style="17" hidden="1"/>
    <col min="7939" max="7939" width="7.19921875" style="17" hidden="1"/>
    <col min="7940" max="7940" width="8.59765625" style="17" hidden="1"/>
    <col min="7941" max="7942" width="7.5" style="17" hidden="1"/>
    <col min="7943" max="7943" width="9.09765625" style="17" hidden="1"/>
    <col min="7944" max="7944" width="4.19921875" style="17" hidden="1"/>
    <col min="7945" max="7945" width="7.09765625" style="17" hidden="1"/>
    <col min="7946" max="7946" width="5" style="17" hidden="1"/>
    <col min="7947" max="7947" width="11" style="17" hidden="1"/>
    <col min="7948" max="7948" width="8" style="17" hidden="1"/>
    <col min="7949" max="7949" width="4.19921875" style="17" hidden="1"/>
    <col min="7950" max="7950" width="7.09765625" style="17" hidden="1"/>
    <col min="7951" max="7951" width="5" style="17" hidden="1"/>
    <col min="7952" max="8193" width="11" style="17" hidden="1"/>
    <col min="8194" max="8194" width="19.59765625" style="17" hidden="1"/>
    <col min="8195" max="8195" width="7.19921875" style="17" hidden="1"/>
    <col min="8196" max="8196" width="8.59765625" style="17" hidden="1"/>
    <col min="8197" max="8198" width="7.5" style="17" hidden="1"/>
    <col min="8199" max="8199" width="9.09765625" style="17" hidden="1"/>
    <col min="8200" max="8200" width="4.19921875" style="17" hidden="1"/>
    <col min="8201" max="8201" width="7.09765625" style="17" hidden="1"/>
    <col min="8202" max="8202" width="5" style="17" hidden="1"/>
    <col min="8203" max="8203" width="11" style="17" hidden="1"/>
    <col min="8204" max="8204" width="8" style="17" hidden="1"/>
    <col min="8205" max="8205" width="4.19921875" style="17" hidden="1"/>
    <col min="8206" max="8206" width="7.09765625" style="17" hidden="1"/>
    <col min="8207" max="8207" width="5" style="17" hidden="1"/>
    <col min="8208" max="8449" width="11" style="17" hidden="1"/>
    <col min="8450" max="8450" width="19.59765625" style="17" hidden="1"/>
    <col min="8451" max="8451" width="7.19921875" style="17" hidden="1"/>
    <col min="8452" max="8452" width="8.59765625" style="17" hidden="1"/>
    <col min="8453" max="8454" width="7.5" style="17" hidden="1"/>
    <col min="8455" max="8455" width="9.09765625" style="17" hidden="1"/>
    <col min="8456" max="8456" width="4.19921875" style="17" hidden="1"/>
    <col min="8457" max="8457" width="7.09765625" style="17" hidden="1"/>
    <col min="8458" max="8458" width="5" style="17" hidden="1"/>
    <col min="8459" max="8459" width="11" style="17" hidden="1"/>
    <col min="8460" max="8460" width="8" style="17" hidden="1"/>
    <col min="8461" max="8461" width="4.19921875" style="17" hidden="1"/>
    <col min="8462" max="8462" width="7.09765625" style="17" hidden="1"/>
    <col min="8463" max="8463" width="5" style="17" hidden="1"/>
    <col min="8464" max="8705" width="11" style="17" hidden="1"/>
    <col min="8706" max="8706" width="19.59765625" style="17" hidden="1"/>
    <col min="8707" max="8707" width="7.19921875" style="17" hidden="1"/>
    <col min="8708" max="8708" width="8.59765625" style="17" hidden="1"/>
    <col min="8709" max="8710" width="7.5" style="17" hidden="1"/>
    <col min="8711" max="8711" width="9.09765625" style="17" hidden="1"/>
    <col min="8712" max="8712" width="4.19921875" style="17" hidden="1"/>
    <col min="8713" max="8713" width="7.09765625" style="17" hidden="1"/>
    <col min="8714" max="8714" width="5" style="17" hidden="1"/>
    <col min="8715" max="8715" width="11" style="17" hidden="1"/>
    <col min="8716" max="8716" width="8" style="17" hidden="1"/>
    <col min="8717" max="8717" width="4.19921875" style="17" hidden="1"/>
    <col min="8718" max="8718" width="7.09765625" style="17" hidden="1"/>
    <col min="8719" max="8719" width="5" style="17" hidden="1"/>
    <col min="8720" max="8961" width="11" style="17" hidden="1"/>
    <col min="8962" max="8962" width="19.59765625" style="17" hidden="1"/>
    <col min="8963" max="8963" width="7.19921875" style="17" hidden="1"/>
    <col min="8964" max="8964" width="8.59765625" style="17" hidden="1"/>
    <col min="8965" max="8966" width="7.5" style="17" hidden="1"/>
    <col min="8967" max="8967" width="9.09765625" style="17" hidden="1"/>
    <col min="8968" max="8968" width="4.19921875" style="17" hidden="1"/>
    <col min="8969" max="8969" width="7.09765625" style="17" hidden="1"/>
    <col min="8970" max="8970" width="5" style="17" hidden="1"/>
    <col min="8971" max="8971" width="11" style="17" hidden="1"/>
    <col min="8972" max="8972" width="8" style="17" hidden="1"/>
    <col min="8973" max="8973" width="4.19921875" style="17" hidden="1"/>
    <col min="8974" max="8974" width="7.09765625" style="17" hidden="1"/>
    <col min="8975" max="8975" width="5" style="17" hidden="1"/>
    <col min="8976" max="9217" width="11" style="17" hidden="1"/>
    <col min="9218" max="9218" width="19.59765625" style="17" hidden="1"/>
    <col min="9219" max="9219" width="7.19921875" style="17" hidden="1"/>
    <col min="9220" max="9220" width="8.59765625" style="17" hidden="1"/>
    <col min="9221" max="9222" width="7.5" style="17" hidden="1"/>
    <col min="9223" max="9223" width="9.09765625" style="17" hidden="1"/>
    <col min="9224" max="9224" width="4.19921875" style="17" hidden="1"/>
    <col min="9225" max="9225" width="7.09765625" style="17" hidden="1"/>
    <col min="9226" max="9226" width="5" style="17" hidden="1"/>
    <col min="9227" max="9227" width="11" style="17" hidden="1"/>
    <col min="9228" max="9228" width="8" style="17" hidden="1"/>
    <col min="9229" max="9229" width="4.19921875" style="17" hidden="1"/>
    <col min="9230" max="9230" width="7.09765625" style="17" hidden="1"/>
    <col min="9231" max="9231" width="5" style="17" hidden="1"/>
    <col min="9232" max="9473" width="11" style="17" hidden="1"/>
    <col min="9474" max="9474" width="19.59765625" style="17" hidden="1"/>
    <col min="9475" max="9475" width="7.19921875" style="17" hidden="1"/>
    <col min="9476" max="9476" width="8.59765625" style="17" hidden="1"/>
    <col min="9477" max="9478" width="7.5" style="17" hidden="1"/>
    <col min="9479" max="9479" width="9.09765625" style="17" hidden="1"/>
    <col min="9480" max="9480" width="4.19921875" style="17" hidden="1"/>
    <col min="9481" max="9481" width="7.09765625" style="17" hidden="1"/>
    <col min="9482" max="9482" width="5" style="17" hidden="1"/>
    <col min="9483" max="9483" width="11" style="17" hidden="1"/>
    <col min="9484" max="9484" width="8" style="17" hidden="1"/>
    <col min="9485" max="9485" width="4.19921875" style="17" hidden="1"/>
    <col min="9486" max="9486" width="7.09765625" style="17" hidden="1"/>
    <col min="9487" max="9487" width="5" style="17" hidden="1"/>
    <col min="9488" max="9729" width="11" style="17" hidden="1"/>
    <col min="9730" max="9730" width="19.59765625" style="17" hidden="1"/>
    <col min="9731" max="9731" width="7.19921875" style="17" hidden="1"/>
    <col min="9732" max="9732" width="8.59765625" style="17" hidden="1"/>
    <col min="9733" max="9734" width="7.5" style="17" hidden="1"/>
    <col min="9735" max="9735" width="9.09765625" style="17" hidden="1"/>
    <col min="9736" max="9736" width="4.19921875" style="17" hidden="1"/>
    <col min="9737" max="9737" width="7.09765625" style="17" hidden="1"/>
    <col min="9738" max="9738" width="5" style="17" hidden="1"/>
    <col min="9739" max="9739" width="11" style="17" hidden="1"/>
    <col min="9740" max="9740" width="8" style="17" hidden="1"/>
    <col min="9741" max="9741" width="4.19921875" style="17" hidden="1"/>
    <col min="9742" max="9742" width="7.09765625" style="17" hidden="1"/>
    <col min="9743" max="9743" width="5" style="17" hidden="1"/>
    <col min="9744" max="9985" width="11" style="17" hidden="1"/>
    <col min="9986" max="9986" width="19.59765625" style="17" hidden="1"/>
    <col min="9987" max="9987" width="7.19921875" style="17" hidden="1"/>
    <col min="9988" max="9988" width="8.59765625" style="17" hidden="1"/>
    <col min="9989" max="9990" width="7.5" style="17" hidden="1"/>
    <col min="9991" max="9991" width="9.09765625" style="17" hidden="1"/>
    <col min="9992" max="9992" width="4.19921875" style="17" hidden="1"/>
    <col min="9993" max="9993" width="7.09765625" style="17" hidden="1"/>
    <col min="9994" max="9994" width="5" style="17" hidden="1"/>
    <col min="9995" max="9995" width="11" style="17" hidden="1"/>
    <col min="9996" max="9996" width="8" style="17" hidden="1"/>
    <col min="9997" max="9997" width="4.19921875" style="17" hidden="1"/>
    <col min="9998" max="9998" width="7.09765625" style="17" hidden="1"/>
    <col min="9999" max="9999" width="5" style="17" hidden="1"/>
    <col min="10000" max="10241" width="11" style="17" hidden="1"/>
    <col min="10242" max="10242" width="19.59765625" style="17" hidden="1"/>
    <col min="10243" max="10243" width="7.19921875" style="17" hidden="1"/>
    <col min="10244" max="10244" width="8.59765625" style="17" hidden="1"/>
    <col min="10245" max="10246" width="7.5" style="17" hidden="1"/>
    <col min="10247" max="10247" width="9.09765625" style="17" hidden="1"/>
    <col min="10248" max="10248" width="4.19921875" style="17" hidden="1"/>
    <col min="10249" max="10249" width="7.09765625" style="17" hidden="1"/>
    <col min="10250" max="10250" width="5" style="17" hidden="1"/>
    <col min="10251" max="10251" width="11" style="17" hidden="1"/>
    <col min="10252" max="10252" width="8" style="17" hidden="1"/>
    <col min="10253" max="10253" width="4.19921875" style="17" hidden="1"/>
    <col min="10254" max="10254" width="7.09765625" style="17" hidden="1"/>
    <col min="10255" max="10255" width="5" style="17" hidden="1"/>
    <col min="10256" max="10497" width="11" style="17" hidden="1"/>
    <col min="10498" max="10498" width="19.59765625" style="17" hidden="1"/>
    <col min="10499" max="10499" width="7.19921875" style="17" hidden="1"/>
    <col min="10500" max="10500" width="8.59765625" style="17" hidden="1"/>
    <col min="10501" max="10502" width="7.5" style="17" hidden="1"/>
    <col min="10503" max="10503" width="9.09765625" style="17" hidden="1"/>
    <col min="10504" max="10504" width="4.19921875" style="17" hidden="1"/>
    <col min="10505" max="10505" width="7.09765625" style="17" hidden="1"/>
    <col min="10506" max="10506" width="5" style="17" hidden="1"/>
    <col min="10507" max="10507" width="11" style="17" hidden="1"/>
    <col min="10508" max="10508" width="8" style="17" hidden="1"/>
    <col min="10509" max="10509" width="4.19921875" style="17" hidden="1"/>
    <col min="10510" max="10510" width="7.09765625" style="17" hidden="1"/>
    <col min="10511" max="10511" width="5" style="17" hidden="1"/>
    <col min="10512" max="10753" width="11" style="17" hidden="1"/>
    <col min="10754" max="10754" width="19.59765625" style="17" hidden="1"/>
    <col min="10755" max="10755" width="7.19921875" style="17" hidden="1"/>
    <col min="10756" max="10756" width="8.59765625" style="17" hidden="1"/>
    <col min="10757" max="10758" width="7.5" style="17" hidden="1"/>
    <col min="10759" max="10759" width="9.09765625" style="17" hidden="1"/>
    <col min="10760" max="10760" width="4.19921875" style="17" hidden="1"/>
    <col min="10761" max="10761" width="7.09765625" style="17" hidden="1"/>
    <col min="10762" max="10762" width="5" style="17" hidden="1"/>
    <col min="10763" max="10763" width="11" style="17" hidden="1"/>
    <col min="10764" max="10764" width="8" style="17" hidden="1"/>
    <col min="10765" max="10765" width="4.19921875" style="17" hidden="1"/>
    <col min="10766" max="10766" width="7.09765625" style="17" hidden="1"/>
    <col min="10767" max="10767" width="5" style="17" hidden="1"/>
    <col min="10768" max="11009" width="11" style="17" hidden="1"/>
    <col min="11010" max="11010" width="19.59765625" style="17" hidden="1"/>
    <col min="11011" max="11011" width="7.19921875" style="17" hidden="1"/>
    <col min="11012" max="11012" width="8.59765625" style="17" hidden="1"/>
    <col min="11013" max="11014" width="7.5" style="17" hidden="1"/>
    <col min="11015" max="11015" width="9.09765625" style="17" hidden="1"/>
    <col min="11016" max="11016" width="4.19921875" style="17" hidden="1"/>
    <col min="11017" max="11017" width="7.09765625" style="17" hidden="1"/>
    <col min="11018" max="11018" width="5" style="17" hidden="1"/>
    <col min="11019" max="11019" width="11" style="17" hidden="1"/>
    <col min="11020" max="11020" width="8" style="17" hidden="1"/>
    <col min="11021" max="11021" width="4.19921875" style="17" hidden="1"/>
    <col min="11022" max="11022" width="7.09765625" style="17" hidden="1"/>
    <col min="11023" max="11023" width="5" style="17" hidden="1"/>
    <col min="11024" max="11265" width="11" style="17" hidden="1"/>
    <col min="11266" max="11266" width="19.59765625" style="17" hidden="1"/>
    <col min="11267" max="11267" width="7.19921875" style="17" hidden="1"/>
    <col min="11268" max="11268" width="8.59765625" style="17" hidden="1"/>
    <col min="11269" max="11270" width="7.5" style="17" hidden="1"/>
    <col min="11271" max="11271" width="9.09765625" style="17" hidden="1"/>
    <col min="11272" max="11272" width="4.19921875" style="17" hidden="1"/>
    <col min="11273" max="11273" width="7.09765625" style="17" hidden="1"/>
    <col min="11274" max="11274" width="5" style="17" hidden="1"/>
    <col min="11275" max="11275" width="11" style="17" hidden="1"/>
    <col min="11276" max="11276" width="8" style="17" hidden="1"/>
    <col min="11277" max="11277" width="4.19921875" style="17" hidden="1"/>
    <col min="11278" max="11278" width="7.09765625" style="17" hidden="1"/>
    <col min="11279" max="11279" width="5" style="17" hidden="1"/>
    <col min="11280" max="11521" width="11" style="17" hidden="1"/>
    <col min="11522" max="11522" width="19.59765625" style="17" hidden="1"/>
    <col min="11523" max="11523" width="7.19921875" style="17" hidden="1"/>
    <col min="11524" max="11524" width="8.59765625" style="17" hidden="1"/>
    <col min="11525" max="11526" width="7.5" style="17" hidden="1"/>
    <col min="11527" max="11527" width="9.09765625" style="17" hidden="1"/>
    <col min="11528" max="11528" width="4.19921875" style="17" hidden="1"/>
    <col min="11529" max="11529" width="7.09765625" style="17" hidden="1"/>
    <col min="11530" max="11530" width="5" style="17" hidden="1"/>
    <col min="11531" max="11531" width="11" style="17" hidden="1"/>
    <col min="11532" max="11532" width="8" style="17" hidden="1"/>
    <col min="11533" max="11533" width="4.19921875" style="17" hidden="1"/>
    <col min="11534" max="11534" width="7.09765625" style="17" hidden="1"/>
    <col min="11535" max="11535" width="5" style="17" hidden="1"/>
    <col min="11536" max="11777" width="11" style="17" hidden="1"/>
    <col min="11778" max="11778" width="19.59765625" style="17" hidden="1"/>
    <col min="11779" max="11779" width="7.19921875" style="17" hidden="1"/>
    <col min="11780" max="11780" width="8.59765625" style="17" hidden="1"/>
    <col min="11781" max="11782" width="7.5" style="17" hidden="1"/>
    <col min="11783" max="11783" width="9.09765625" style="17" hidden="1"/>
    <col min="11784" max="11784" width="4.19921875" style="17" hidden="1"/>
    <col min="11785" max="11785" width="7.09765625" style="17" hidden="1"/>
    <col min="11786" max="11786" width="5" style="17" hidden="1"/>
    <col min="11787" max="11787" width="11" style="17" hidden="1"/>
    <col min="11788" max="11788" width="8" style="17" hidden="1"/>
    <col min="11789" max="11789" width="4.19921875" style="17" hidden="1"/>
    <col min="11790" max="11790" width="7.09765625" style="17" hidden="1"/>
    <col min="11791" max="11791" width="5" style="17" hidden="1"/>
    <col min="11792" max="12033" width="11" style="17" hidden="1"/>
    <col min="12034" max="12034" width="19.59765625" style="17" hidden="1"/>
    <col min="12035" max="12035" width="7.19921875" style="17" hidden="1"/>
    <col min="12036" max="12036" width="8.59765625" style="17" hidden="1"/>
    <col min="12037" max="12038" width="7.5" style="17" hidden="1"/>
    <col min="12039" max="12039" width="9.09765625" style="17" hidden="1"/>
    <col min="12040" max="12040" width="4.19921875" style="17" hidden="1"/>
    <col min="12041" max="12041" width="7.09765625" style="17" hidden="1"/>
    <col min="12042" max="12042" width="5" style="17" hidden="1"/>
    <col min="12043" max="12043" width="11" style="17" hidden="1"/>
    <col min="12044" max="12044" width="8" style="17" hidden="1"/>
    <col min="12045" max="12045" width="4.19921875" style="17" hidden="1"/>
    <col min="12046" max="12046" width="7.09765625" style="17" hidden="1"/>
    <col min="12047" max="12047" width="5" style="17" hidden="1"/>
    <col min="12048" max="12289" width="11" style="17" hidden="1"/>
    <col min="12290" max="12290" width="19.59765625" style="17" hidden="1"/>
    <col min="12291" max="12291" width="7.19921875" style="17" hidden="1"/>
    <col min="12292" max="12292" width="8.59765625" style="17" hidden="1"/>
    <col min="12293" max="12294" width="7.5" style="17" hidden="1"/>
    <col min="12295" max="12295" width="9.09765625" style="17" hidden="1"/>
    <col min="12296" max="12296" width="4.19921875" style="17" hidden="1"/>
    <col min="12297" max="12297" width="7.09765625" style="17" hidden="1"/>
    <col min="12298" max="12298" width="5" style="17" hidden="1"/>
    <col min="12299" max="12299" width="11" style="17" hidden="1"/>
    <col min="12300" max="12300" width="8" style="17" hidden="1"/>
    <col min="12301" max="12301" width="4.19921875" style="17" hidden="1"/>
    <col min="12302" max="12302" width="7.09765625" style="17" hidden="1"/>
    <col min="12303" max="12303" width="5" style="17" hidden="1"/>
    <col min="12304" max="12545" width="11" style="17" hidden="1"/>
    <col min="12546" max="12546" width="19.59765625" style="17" hidden="1"/>
    <col min="12547" max="12547" width="7.19921875" style="17" hidden="1"/>
    <col min="12548" max="12548" width="8.59765625" style="17" hidden="1"/>
    <col min="12549" max="12550" width="7.5" style="17" hidden="1"/>
    <col min="12551" max="12551" width="9.09765625" style="17" hidden="1"/>
    <col min="12552" max="12552" width="4.19921875" style="17" hidden="1"/>
    <col min="12553" max="12553" width="7.09765625" style="17" hidden="1"/>
    <col min="12554" max="12554" width="5" style="17" hidden="1"/>
    <col min="12555" max="12555" width="11" style="17" hidden="1"/>
    <col min="12556" max="12556" width="8" style="17" hidden="1"/>
    <col min="12557" max="12557" width="4.19921875" style="17" hidden="1"/>
    <col min="12558" max="12558" width="7.09765625" style="17" hidden="1"/>
    <col min="12559" max="12559" width="5" style="17" hidden="1"/>
    <col min="12560" max="12801" width="11" style="17" hidden="1"/>
    <col min="12802" max="12802" width="19.59765625" style="17" hidden="1"/>
    <col min="12803" max="12803" width="7.19921875" style="17" hidden="1"/>
    <col min="12804" max="12804" width="8.59765625" style="17" hidden="1"/>
    <col min="12805" max="12806" width="7.5" style="17" hidden="1"/>
    <col min="12807" max="12807" width="9.09765625" style="17" hidden="1"/>
    <col min="12808" max="12808" width="4.19921875" style="17" hidden="1"/>
    <col min="12809" max="12809" width="7.09765625" style="17" hidden="1"/>
    <col min="12810" max="12810" width="5" style="17" hidden="1"/>
    <col min="12811" max="12811" width="11" style="17" hidden="1"/>
    <col min="12812" max="12812" width="8" style="17" hidden="1"/>
    <col min="12813" max="12813" width="4.19921875" style="17" hidden="1"/>
    <col min="12814" max="12814" width="7.09765625" style="17" hidden="1"/>
    <col min="12815" max="12815" width="5" style="17" hidden="1"/>
    <col min="12816" max="13057" width="11" style="17" hidden="1"/>
    <col min="13058" max="13058" width="19.59765625" style="17" hidden="1"/>
    <col min="13059" max="13059" width="7.19921875" style="17" hidden="1"/>
    <col min="13060" max="13060" width="8.59765625" style="17" hidden="1"/>
    <col min="13061" max="13062" width="7.5" style="17" hidden="1"/>
    <col min="13063" max="13063" width="9.09765625" style="17" hidden="1"/>
    <col min="13064" max="13064" width="4.19921875" style="17" hidden="1"/>
    <col min="13065" max="13065" width="7.09765625" style="17" hidden="1"/>
    <col min="13066" max="13066" width="5" style="17" hidden="1"/>
    <col min="13067" max="13067" width="11" style="17" hidden="1"/>
    <col min="13068" max="13068" width="8" style="17" hidden="1"/>
    <col min="13069" max="13069" width="4.19921875" style="17" hidden="1"/>
    <col min="13070" max="13070" width="7.09765625" style="17" hidden="1"/>
    <col min="13071" max="13071" width="5" style="17" hidden="1"/>
    <col min="13072" max="13313" width="11" style="17" hidden="1"/>
    <col min="13314" max="13314" width="19.59765625" style="17" hidden="1"/>
    <col min="13315" max="13315" width="7.19921875" style="17" hidden="1"/>
    <col min="13316" max="13316" width="8.59765625" style="17" hidden="1"/>
    <col min="13317" max="13318" width="7.5" style="17" hidden="1"/>
    <col min="13319" max="13319" width="9.09765625" style="17" hidden="1"/>
    <col min="13320" max="13320" width="4.19921875" style="17" hidden="1"/>
    <col min="13321" max="13321" width="7.09765625" style="17" hidden="1"/>
    <col min="13322" max="13322" width="5" style="17" hidden="1"/>
    <col min="13323" max="13323" width="11" style="17" hidden="1"/>
    <col min="13324" max="13324" width="8" style="17" hidden="1"/>
    <col min="13325" max="13325" width="4.19921875" style="17" hidden="1"/>
    <col min="13326" max="13326" width="7.09765625" style="17" hidden="1"/>
    <col min="13327" max="13327" width="5" style="17" hidden="1"/>
    <col min="13328" max="13569" width="11" style="17" hidden="1"/>
    <col min="13570" max="13570" width="19.59765625" style="17" hidden="1"/>
    <col min="13571" max="13571" width="7.19921875" style="17" hidden="1"/>
    <col min="13572" max="13572" width="8.59765625" style="17" hidden="1"/>
    <col min="13573" max="13574" width="7.5" style="17" hidden="1"/>
    <col min="13575" max="13575" width="9.09765625" style="17" hidden="1"/>
    <col min="13576" max="13576" width="4.19921875" style="17" hidden="1"/>
    <col min="13577" max="13577" width="7.09765625" style="17" hidden="1"/>
    <col min="13578" max="13578" width="5" style="17" hidden="1"/>
    <col min="13579" max="13579" width="11" style="17" hidden="1"/>
    <col min="13580" max="13580" width="8" style="17" hidden="1"/>
    <col min="13581" max="13581" width="4.19921875" style="17" hidden="1"/>
    <col min="13582" max="13582" width="7.09765625" style="17" hidden="1"/>
    <col min="13583" max="13583" width="5" style="17" hidden="1"/>
    <col min="13584" max="13825" width="11" style="17" hidden="1"/>
    <col min="13826" max="13826" width="19.59765625" style="17" hidden="1"/>
    <col min="13827" max="13827" width="7.19921875" style="17" hidden="1"/>
    <col min="13828" max="13828" width="8.59765625" style="17" hidden="1"/>
    <col min="13829" max="13830" width="7.5" style="17" hidden="1"/>
    <col min="13831" max="13831" width="9.09765625" style="17" hidden="1"/>
    <col min="13832" max="13832" width="4.19921875" style="17" hidden="1"/>
    <col min="13833" max="13833" width="7.09765625" style="17" hidden="1"/>
    <col min="13834" max="13834" width="5" style="17" hidden="1"/>
    <col min="13835" max="13835" width="11" style="17" hidden="1"/>
    <col min="13836" max="13836" width="8" style="17" hidden="1"/>
    <col min="13837" max="13837" width="4.19921875" style="17" hidden="1"/>
    <col min="13838" max="13838" width="7.09765625" style="17" hidden="1"/>
    <col min="13839" max="13839" width="5" style="17" hidden="1"/>
    <col min="13840" max="14081" width="11" style="17" hidden="1"/>
    <col min="14082" max="14082" width="19.59765625" style="17" hidden="1"/>
    <col min="14083" max="14083" width="7.19921875" style="17" hidden="1"/>
    <col min="14084" max="14084" width="8.59765625" style="17" hidden="1"/>
    <col min="14085" max="14086" width="7.5" style="17" hidden="1"/>
    <col min="14087" max="14087" width="9.09765625" style="17" hidden="1"/>
    <col min="14088" max="14088" width="4.19921875" style="17" hidden="1"/>
    <col min="14089" max="14089" width="7.09765625" style="17" hidden="1"/>
    <col min="14090" max="14090" width="5" style="17" hidden="1"/>
    <col min="14091" max="14091" width="11" style="17" hidden="1"/>
    <col min="14092" max="14092" width="8" style="17" hidden="1"/>
    <col min="14093" max="14093" width="4.19921875" style="17" hidden="1"/>
    <col min="14094" max="14094" width="7.09765625" style="17" hidden="1"/>
    <col min="14095" max="14095" width="5" style="17" hidden="1"/>
    <col min="14096" max="14337" width="11" style="17" hidden="1"/>
    <col min="14338" max="14338" width="19.59765625" style="17" hidden="1"/>
    <col min="14339" max="14339" width="7.19921875" style="17" hidden="1"/>
    <col min="14340" max="14340" width="8.59765625" style="17" hidden="1"/>
    <col min="14341" max="14342" width="7.5" style="17" hidden="1"/>
    <col min="14343" max="14343" width="9.09765625" style="17" hidden="1"/>
    <col min="14344" max="14344" width="4.19921875" style="17" hidden="1"/>
    <col min="14345" max="14345" width="7.09765625" style="17" hidden="1"/>
    <col min="14346" max="14346" width="5" style="17" hidden="1"/>
    <col min="14347" max="14347" width="11" style="17" hidden="1"/>
    <col min="14348" max="14348" width="8" style="17" hidden="1"/>
    <col min="14349" max="14349" width="4.19921875" style="17" hidden="1"/>
    <col min="14350" max="14350" width="7.09765625" style="17" hidden="1"/>
    <col min="14351" max="14351" width="5" style="17" hidden="1"/>
    <col min="14352" max="14593" width="11" style="17" hidden="1"/>
    <col min="14594" max="14594" width="19.59765625" style="17" hidden="1"/>
    <col min="14595" max="14595" width="7.19921875" style="17" hidden="1"/>
    <col min="14596" max="14596" width="8.59765625" style="17" hidden="1"/>
    <col min="14597" max="14598" width="7.5" style="17" hidden="1"/>
    <col min="14599" max="14599" width="9.09765625" style="17" hidden="1"/>
    <col min="14600" max="14600" width="4.19921875" style="17" hidden="1"/>
    <col min="14601" max="14601" width="7.09765625" style="17" hidden="1"/>
    <col min="14602" max="14602" width="5" style="17" hidden="1"/>
    <col min="14603" max="14603" width="11" style="17" hidden="1"/>
    <col min="14604" max="14604" width="8" style="17" hidden="1"/>
    <col min="14605" max="14605" width="4.19921875" style="17" hidden="1"/>
    <col min="14606" max="14606" width="7.09765625" style="17" hidden="1"/>
    <col min="14607" max="14607" width="5" style="17" hidden="1"/>
    <col min="14608" max="14849" width="11" style="17" hidden="1"/>
    <col min="14850" max="14850" width="19.59765625" style="17" hidden="1"/>
    <col min="14851" max="14851" width="7.19921875" style="17" hidden="1"/>
    <col min="14852" max="14852" width="8.59765625" style="17" hidden="1"/>
    <col min="14853" max="14854" width="7.5" style="17" hidden="1"/>
    <col min="14855" max="14855" width="9.09765625" style="17" hidden="1"/>
    <col min="14856" max="14856" width="4.19921875" style="17" hidden="1"/>
    <col min="14857" max="14857" width="7.09765625" style="17" hidden="1"/>
    <col min="14858" max="14858" width="5" style="17" hidden="1"/>
    <col min="14859" max="14859" width="11" style="17" hidden="1"/>
    <col min="14860" max="14860" width="8" style="17" hidden="1"/>
    <col min="14861" max="14861" width="4.19921875" style="17" hidden="1"/>
    <col min="14862" max="14862" width="7.09765625" style="17" hidden="1"/>
    <col min="14863" max="14863" width="5" style="17" hidden="1"/>
    <col min="14864" max="15105" width="11" style="17" hidden="1"/>
    <col min="15106" max="15106" width="19.59765625" style="17" hidden="1"/>
    <col min="15107" max="15107" width="7.19921875" style="17" hidden="1"/>
    <col min="15108" max="15108" width="8.59765625" style="17" hidden="1"/>
    <col min="15109" max="15110" width="7.5" style="17" hidden="1"/>
    <col min="15111" max="15111" width="9.09765625" style="17" hidden="1"/>
    <col min="15112" max="15112" width="4.19921875" style="17" hidden="1"/>
    <col min="15113" max="15113" width="7.09765625" style="17" hidden="1"/>
    <col min="15114" max="15114" width="5" style="17" hidden="1"/>
    <col min="15115" max="15115" width="11" style="17" hidden="1"/>
    <col min="15116" max="15116" width="8" style="17" hidden="1"/>
    <col min="15117" max="15117" width="4.19921875" style="17" hidden="1"/>
    <col min="15118" max="15118" width="7.09765625" style="17" hidden="1"/>
    <col min="15119" max="15119" width="5" style="17" hidden="1"/>
    <col min="15120" max="15361" width="11" style="17" hidden="1"/>
    <col min="15362" max="15362" width="19.59765625" style="17" hidden="1"/>
    <col min="15363" max="15363" width="7.19921875" style="17" hidden="1"/>
    <col min="15364" max="15364" width="8.59765625" style="17" hidden="1"/>
    <col min="15365" max="15366" width="7.5" style="17" hidden="1"/>
    <col min="15367" max="15367" width="9.09765625" style="17" hidden="1"/>
    <col min="15368" max="15368" width="4.19921875" style="17" hidden="1"/>
    <col min="15369" max="15369" width="7.09765625" style="17" hidden="1"/>
    <col min="15370" max="15370" width="5" style="17" hidden="1"/>
    <col min="15371" max="15371" width="11" style="17" hidden="1"/>
    <col min="15372" max="15372" width="8" style="17" hidden="1"/>
    <col min="15373" max="15373" width="4.19921875" style="17" hidden="1"/>
    <col min="15374" max="15374" width="7.09765625" style="17" hidden="1"/>
    <col min="15375" max="15375" width="5" style="17" hidden="1"/>
    <col min="15376" max="15617" width="11" style="17" hidden="1"/>
    <col min="15618" max="15618" width="19.59765625" style="17" hidden="1"/>
    <col min="15619" max="15619" width="7.19921875" style="17" hidden="1"/>
    <col min="15620" max="15620" width="8.59765625" style="17" hidden="1"/>
    <col min="15621" max="15622" width="7.5" style="17" hidden="1"/>
    <col min="15623" max="15623" width="9.09765625" style="17" hidden="1"/>
    <col min="15624" max="15624" width="4.19921875" style="17" hidden="1"/>
    <col min="15625" max="15625" width="7.09765625" style="17" hidden="1"/>
    <col min="15626" max="15626" width="5" style="17" hidden="1"/>
    <col min="15627" max="15627" width="11" style="17" hidden="1"/>
    <col min="15628" max="15628" width="8" style="17" hidden="1"/>
    <col min="15629" max="15629" width="4.19921875" style="17" hidden="1"/>
    <col min="15630" max="15630" width="7.09765625" style="17" hidden="1"/>
    <col min="15631" max="15631" width="5" style="17" hidden="1"/>
    <col min="15632" max="15873" width="11" style="17" hidden="1"/>
    <col min="15874" max="15874" width="19.59765625" style="17" hidden="1"/>
    <col min="15875" max="15875" width="7.19921875" style="17" hidden="1"/>
    <col min="15876" max="15876" width="8.59765625" style="17" hidden="1"/>
    <col min="15877" max="15878" width="7.5" style="17" hidden="1"/>
    <col min="15879" max="15879" width="9.09765625" style="17" hidden="1"/>
    <col min="15880" max="15880" width="4.19921875" style="17" hidden="1"/>
    <col min="15881" max="15881" width="7.09765625" style="17" hidden="1"/>
    <col min="15882" max="15882" width="5" style="17" hidden="1"/>
    <col min="15883" max="15883" width="11" style="17" hidden="1"/>
    <col min="15884" max="15884" width="8" style="17" hidden="1"/>
    <col min="15885" max="15885" width="4.19921875" style="17" hidden="1"/>
    <col min="15886" max="15886" width="7.09765625" style="17" hidden="1"/>
    <col min="15887" max="15887" width="5" style="17" hidden="1"/>
    <col min="15888" max="16129" width="11" style="17" hidden="1"/>
    <col min="16130" max="16130" width="19.59765625" style="17" hidden="1"/>
    <col min="16131" max="16131" width="7.19921875" style="17" hidden="1"/>
    <col min="16132" max="16132" width="8.59765625" style="17" hidden="1"/>
    <col min="16133" max="16134" width="7.5" style="17" hidden="1"/>
    <col min="16135" max="16135" width="9.09765625" style="17" hidden="1"/>
    <col min="16136" max="16136" width="4.19921875" style="17" hidden="1"/>
    <col min="16137" max="16137" width="7.09765625" style="17" hidden="1"/>
    <col min="16138" max="16138" width="5" style="17" hidden="1"/>
    <col min="16139" max="16139" width="11" style="17" hidden="1"/>
    <col min="16140" max="16140" width="8" style="17" hidden="1"/>
    <col min="16141" max="16141" width="4.19921875" style="17" hidden="1"/>
    <col min="16142" max="16142" width="7.09765625" style="17" hidden="1"/>
    <col min="16143" max="16143" width="5" style="17" hidden="1"/>
    <col min="16144" max="16384" width="11" style="17" hidden="1"/>
  </cols>
  <sheetData>
    <row r="1" spans="2:24" ht="16.5" customHeight="1" x14ac:dyDescent="0.25"/>
    <row r="2" spans="2:24" ht="15.6" x14ac:dyDescent="0.3">
      <c r="B2" s="190" t="s">
        <v>160</v>
      </c>
      <c r="G2" s="188" t="s">
        <v>88</v>
      </c>
      <c r="H2" s="282"/>
      <c r="I2" s="282"/>
      <c r="J2" s="282"/>
      <c r="K2" s="282"/>
      <c r="L2" s="282"/>
    </row>
    <row r="3" spans="2:24" ht="10.5" customHeight="1" x14ac:dyDescent="0.25"/>
    <row r="4" spans="2:24" ht="18" customHeight="1" x14ac:dyDescent="0.25">
      <c r="B4" s="18"/>
      <c r="C4" s="269" t="s">
        <v>23</v>
      </c>
      <c r="D4" s="270"/>
      <c r="E4" s="270"/>
      <c r="F4" s="270"/>
      <c r="G4" s="270"/>
      <c r="H4" s="270"/>
      <c r="I4" s="270"/>
      <c r="J4" s="270"/>
      <c r="K4" s="271" t="s">
        <v>24</v>
      </c>
      <c r="L4" s="272"/>
      <c r="M4" s="272"/>
      <c r="N4" s="272"/>
      <c r="O4" s="269"/>
      <c r="P4" s="273" t="s">
        <v>76</v>
      </c>
      <c r="Q4" s="273"/>
    </row>
    <row r="5" spans="2:24" ht="27.6" x14ac:dyDescent="0.25">
      <c r="B5" s="19" t="s">
        <v>25</v>
      </c>
      <c r="C5" s="19" t="s">
        <v>26</v>
      </c>
      <c r="D5" s="19" t="s">
        <v>27</v>
      </c>
      <c r="E5" s="19" t="s">
        <v>28</v>
      </c>
      <c r="F5" s="19" t="s">
        <v>29</v>
      </c>
      <c r="G5" s="19" t="s">
        <v>30</v>
      </c>
      <c r="H5" s="19" t="s">
        <v>31</v>
      </c>
      <c r="I5" s="19" t="s">
        <v>32</v>
      </c>
      <c r="J5" s="19" t="s">
        <v>33</v>
      </c>
      <c r="K5" s="20" t="s">
        <v>34</v>
      </c>
      <c r="L5" s="19" t="s">
        <v>35</v>
      </c>
      <c r="M5" s="19" t="s">
        <v>31</v>
      </c>
      <c r="N5" s="19" t="s">
        <v>32</v>
      </c>
      <c r="O5" s="19" t="s">
        <v>33</v>
      </c>
      <c r="P5" s="89" t="s">
        <v>77</v>
      </c>
      <c r="Q5" s="19" t="s">
        <v>78</v>
      </c>
    </row>
    <row r="6" spans="2:24" ht="15.9" customHeight="1" x14ac:dyDescent="0.25">
      <c r="B6" s="176"/>
      <c r="C6" s="177"/>
      <c r="D6" s="178"/>
      <c r="E6" s="179"/>
      <c r="F6" s="179"/>
      <c r="G6" s="159" t="str">
        <f>IF(B6="","",E6-F6)</f>
        <v/>
      </c>
      <c r="H6" s="180"/>
      <c r="I6" s="181"/>
      <c r="J6" s="181"/>
      <c r="K6" s="182"/>
      <c r="L6" s="159" t="str">
        <f>IF(B6="","",G6*K6)</f>
        <v/>
      </c>
      <c r="M6" s="175" t="str">
        <f>IF(B6="","",H6*K6)</f>
        <v/>
      </c>
      <c r="N6" s="160" t="str">
        <f>IF(B6="","",I6*K6)</f>
        <v/>
      </c>
      <c r="O6" s="160" t="str">
        <f>IF(B6="","",J6*K6)</f>
        <v/>
      </c>
      <c r="P6" s="183"/>
      <c r="Q6" s="159" t="str">
        <f>IF(B6="","",E6*K6*P6)</f>
        <v/>
      </c>
      <c r="S6" s="158"/>
      <c r="T6" s="158"/>
      <c r="U6" s="158"/>
      <c r="V6" s="158"/>
      <c r="W6" s="158"/>
      <c r="X6" s="158"/>
    </row>
    <row r="7" spans="2:24" ht="15.9" customHeight="1" x14ac:dyDescent="0.25">
      <c r="B7" s="176"/>
      <c r="C7" s="177"/>
      <c r="D7" s="178"/>
      <c r="E7" s="179"/>
      <c r="F7" s="179"/>
      <c r="G7" s="159" t="str">
        <f t="shared" ref="G7:G26" si="0">IF(B7="","",E7-F7)</f>
        <v/>
      </c>
      <c r="H7" s="180"/>
      <c r="I7" s="181"/>
      <c r="J7" s="181"/>
      <c r="K7" s="182"/>
      <c r="L7" s="159" t="str">
        <f t="shared" ref="L7:L10" si="1">IF(B7="","",G7*K7)</f>
        <v/>
      </c>
      <c r="M7" s="175" t="str">
        <f t="shared" ref="M7:M10" si="2">IF(B7="","",H7*K7)</f>
        <v/>
      </c>
      <c r="N7" s="160" t="str">
        <f t="shared" ref="N7:N10" si="3">IF(B7="","",I7*K7)</f>
        <v/>
      </c>
      <c r="O7" s="160" t="str">
        <f t="shared" ref="O7:O10" si="4">IF(B7="","",J7*K7)</f>
        <v/>
      </c>
      <c r="P7" s="183"/>
      <c r="Q7" s="159" t="str">
        <f t="shared" ref="Q7:Q26" si="5">IF(B7="","",E7*K7*P7)</f>
        <v/>
      </c>
      <c r="S7" s="158"/>
      <c r="T7" s="158"/>
      <c r="U7" s="158"/>
      <c r="V7" s="158"/>
      <c r="W7" s="158"/>
      <c r="X7" s="158"/>
    </row>
    <row r="8" spans="2:24" ht="15.9" customHeight="1" x14ac:dyDescent="0.25">
      <c r="B8" s="176"/>
      <c r="C8" s="177"/>
      <c r="D8" s="178"/>
      <c r="E8" s="179"/>
      <c r="F8" s="179"/>
      <c r="G8" s="159" t="str">
        <f t="shared" si="0"/>
        <v/>
      </c>
      <c r="H8" s="180"/>
      <c r="I8" s="181"/>
      <c r="J8" s="181"/>
      <c r="K8" s="182"/>
      <c r="L8" s="159" t="str">
        <f t="shared" si="1"/>
        <v/>
      </c>
      <c r="M8" s="175" t="str">
        <f t="shared" si="2"/>
        <v/>
      </c>
      <c r="N8" s="160" t="str">
        <f t="shared" si="3"/>
        <v/>
      </c>
      <c r="O8" s="160" t="str">
        <f t="shared" si="4"/>
        <v/>
      </c>
      <c r="P8" s="183"/>
      <c r="Q8" s="159" t="str">
        <f t="shared" si="5"/>
        <v/>
      </c>
      <c r="S8" s="158"/>
      <c r="T8" s="158"/>
      <c r="U8" s="158"/>
      <c r="V8" s="158"/>
      <c r="W8" s="158"/>
      <c r="X8" s="158"/>
    </row>
    <row r="9" spans="2:24" ht="15.9" customHeight="1" x14ac:dyDescent="0.25">
      <c r="B9" s="176"/>
      <c r="C9" s="177"/>
      <c r="D9" s="178"/>
      <c r="E9" s="179"/>
      <c r="F9" s="179"/>
      <c r="G9" s="159" t="str">
        <f t="shared" si="0"/>
        <v/>
      </c>
      <c r="H9" s="180"/>
      <c r="I9" s="181"/>
      <c r="J9" s="181"/>
      <c r="K9" s="182"/>
      <c r="L9" s="159" t="str">
        <f t="shared" si="1"/>
        <v/>
      </c>
      <c r="M9" s="175" t="str">
        <f t="shared" si="2"/>
        <v/>
      </c>
      <c r="N9" s="160" t="str">
        <f t="shared" si="3"/>
        <v/>
      </c>
      <c r="O9" s="160" t="str">
        <f t="shared" si="4"/>
        <v/>
      </c>
      <c r="P9" s="183"/>
      <c r="Q9" s="159" t="str">
        <f t="shared" si="5"/>
        <v/>
      </c>
      <c r="S9" s="158"/>
      <c r="T9" s="158"/>
      <c r="U9" s="158"/>
      <c r="V9" s="158"/>
      <c r="W9" s="158"/>
      <c r="X9" s="158"/>
    </row>
    <row r="10" spans="2:24" ht="15.9" customHeight="1" x14ac:dyDescent="0.25">
      <c r="B10" s="176"/>
      <c r="C10" s="177"/>
      <c r="D10" s="178"/>
      <c r="E10" s="179"/>
      <c r="F10" s="179"/>
      <c r="G10" s="159" t="str">
        <f t="shared" si="0"/>
        <v/>
      </c>
      <c r="H10" s="180"/>
      <c r="I10" s="181"/>
      <c r="J10" s="181"/>
      <c r="K10" s="182"/>
      <c r="L10" s="159" t="str">
        <f t="shared" si="1"/>
        <v/>
      </c>
      <c r="M10" s="175" t="str">
        <f t="shared" si="2"/>
        <v/>
      </c>
      <c r="N10" s="160" t="str">
        <f t="shared" si="3"/>
        <v/>
      </c>
      <c r="O10" s="160" t="str">
        <f t="shared" si="4"/>
        <v/>
      </c>
      <c r="P10" s="183"/>
      <c r="Q10" s="159" t="str">
        <f t="shared" si="5"/>
        <v/>
      </c>
      <c r="R10" s="21"/>
      <c r="S10" s="158"/>
      <c r="T10" s="158"/>
      <c r="U10" s="158"/>
      <c r="V10" s="158"/>
      <c r="W10" s="158"/>
      <c r="X10" s="158"/>
    </row>
    <row r="11" spans="2:24" ht="15.9" customHeight="1" x14ac:dyDescent="0.25">
      <c r="B11" s="176"/>
      <c r="C11" s="177"/>
      <c r="D11" s="178"/>
      <c r="E11" s="179"/>
      <c r="F11" s="179"/>
      <c r="G11" s="159" t="str">
        <f t="shared" si="0"/>
        <v/>
      </c>
      <c r="H11" s="180"/>
      <c r="I11" s="181"/>
      <c r="J11" s="181"/>
      <c r="K11" s="182"/>
      <c r="L11" s="159" t="str">
        <f t="shared" ref="L11:L26" si="6">IF(B11="","",G11*K11)</f>
        <v/>
      </c>
      <c r="M11" s="175" t="str">
        <f t="shared" ref="M11:M26" si="7">IF(B11="","",H11*K11)</f>
        <v/>
      </c>
      <c r="N11" s="160" t="str">
        <f t="shared" ref="N11:N26" si="8">IF(B11="","",I11*K11)</f>
        <v/>
      </c>
      <c r="O11" s="160" t="str">
        <f t="shared" ref="O11:O26" si="9">IF(B11="","",J11*K11)</f>
        <v/>
      </c>
      <c r="P11" s="183"/>
      <c r="Q11" s="159" t="str">
        <f t="shared" si="5"/>
        <v/>
      </c>
      <c r="S11" s="158"/>
      <c r="T11" s="158"/>
      <c r="U11" s="158"/>
      <c r="V11" s="158"/>
      <c r="W11" s="158"/>
      <c r="X11" s="158"/>
    </row>
    <row r="12" spans="2:24" ht="15.9" customHeight="1" x14ac:dyDescent="0.25">
      <c r="B12" s="176"/>
      <c r="C12" s="177"/>
      <c r="D12" s="178"/>
      <c r="E12" s="179"/>
      <c r="F12" s="179"/>
      <c r="G12" s="159" t="str">
        <f t="shared" si="0"/>
        <v/>
      </c>
      <c r="H12" s="180"/>
      <c r="I12" s="181"/>
      <c r="J12" s="181"/>
      <c r="K12" s="182"/>
      <c r="L12" s="159" t="str">
        <f t="shared" si="6"/>
        <v/>
      </c>
      <c r="M12" s="175" t="str">
        <f t="shared" si="7"/>
        <v/>
      </c>
      <c r="N12" s="160" t="str">
        <f t="shared" si="8"/>
        <v/>
      </c>
      <c r="O12" s="160" t="str">
        <f t="shared" si="9"/>
        <v/>
      </c>
      <c r="P12" s="183"/>
      <c r="Q12" s="159" t="str">
        <f t="shared" si="5"/>
        <v/>
      </c>
      <c r="S12" s="158"/>
      <c r="T12" s="158"/>
      <c r="U12" s="158"/>
      <c r="V12" s="158"/>
      <c r="W12" s="158"/>
      <c r="X12" s="158"/>
    </row>
    <row r="13" spans="2:24" ht="15.9" customHeight="1" x14ac:dyDescent="0.25">
      <c r="B13" s="176"/>
      <c r="C13" s="177"/>
      <c r="D13" s="178"/>
      <c r="E13" s="179"/>
      <c r="F13" s="179"/>
      <c r="G13" s="159" t="str">
        <f t="shared" si="0"/>
        <v/>
      </c>
      <c r="H13" s="180"/>
      <c r="I13" s="181"/>
      <c r="J13" s="181"/>
      <c r="K13" s="182"/>
      <c r="L13" s="159" t="str">
        <f t="shared" si="6"/>
        <v/>
      </c>
      <c r="M13" s="175" t="str">
        <f t="shared" si="7"/>
        <v/>
      </c>
      <c r="N13" s="160" t="str">
        <f t="shared" si="8"/>
        <v/>
      </c>
      <c r="O13" s="160" t="str">
        <f t="shared" si="9"/>
        <v/>
      </c>
      <c r="P13" s="183"/>
      <c r="Q13" s="159" t="str">
        <f t="shared" si="5"/>
        <v/>
      </c>
      <c r="S13" s="158"/>
      <c r="T13" s="158"/>
      <c r="U13" s="158"/>
      <c r="V13" s="158"/>
      <c r="W13" s="158"/>
      <c r="X13" s="158"/>
    </row>
    <row r="14" spans="2:24" ht="15.9" customHeight="1" x14ac:dyDescent="0.25">
      <c r="B14" s="176"/>
      <c r="C14" s="177"/>
      <c r="D14" s="178"/>
      <c r="E14" s="179"/>
      <c r="F14" s="179"/>
      <c r="G14" s="159" t="str">
        <f t="shared" si="0"/>
        <v/>
      </c>
      <c r="H14" s="180"/>
      <c r="I14" s="181"/>
      <c r="J14" s="181"/>
      <c r="K14" s="182"/>
      <c r="L14" s="159" t="str">
        <f t="shared" si="6"/>
        <v/>
      </c>
      <c r="M14" s="175" t="str">
        <f t="shared" si="7"/>
        <v/>
      </c>
      <c r="N14" s="160" t="str">
        <f t="shared" si="8"/>
        <v/>
      </c>
      <c r="O14" s="160" t="str">
        <f t="shared" si="9"/>
        <v/>
      </c>
      <c r="P14" s="183"/>
      <c r="Q14" s="159" t="str">
        <f t="shared" si="5"/>
        <v/>
      </c>
      <c r="S14" s="158"/>
      <c r="T14" s="158"/>
      <c r="U14" s="158"/>
      <c r="V14" s="158"/>
      <c r="W14" s="158"/>
      <c r="X14" s="158"/>
    </row>
    <row r="15" spans="2:24" ht="15.9" customHeight="1" x14ac:dyDescent="0.25">
      <c r="B15" s="176"/>
      <c r="C15" s="177"/>
      <c r="D15" s="178"/>
      <c r="E15" s="179"/>
      <c r="F15" s="179"/>
      <c r="G15" s="159" t="str">
        <f t="shared" si="0"/>
        <v/>
      </c>
      <c r="H15" s="180"/>
      <c r="I15" s="181"/>
      <c r="J15" s="181"/>
      <c r="K15" s="182"/>
      <c r="L15" s="159" t="str">
        <f t="shared" si="6"/>
        <v/>
      </c>
      <c r="M15" s="175" t="str">
        <f t="shared" si="7"/>
        <v/>
      </c>
      <c r="N15" s="160" t="str">
        <f t="shared" si="8"/>
        <v/>
      </c>
      <c r="O15" s="160" t="str">
        <f t="shared" si="9"/>
        <v/>
      </c>
      <c r="P15" s="183"/>
      <c r="Q15" s="159" t="str">
        <f t="shared" si="5"/>
        <v/>
      </c>
      <c r="S15" s="158"/>
      <c r="T15" s="158"/>
      <c r="U15" s="158"/>
      <c r="V15" s="158"/>
      <c r="W15" s="158"/>
      <c r="X15" s="158"/>
    </row>
    <row r="16" spans="2:24" ht="15.9" customHeight="1" x14ac:dyDescent="0.25">
      <c r="B16" s="176"/>
      <c r="C16" s="177"/>
      <c r="D16" s="178"/>
      <c r="E16" s="179"/>
      <c r="F16" s="179"/>
      <c r="G16" s="159" t="str">
        <f t="shared" si="0"/>
        <v/>
      </c>
      <c r="H16" s="180"/>
      <c r="I16" s="181"/>
      <c r="J16" s="181"/>
      <c r="K16" s="182"/>
      <c r="L16" s="159" t="str">
        <f t="shared" si="6"/>
        <v/>
      </c>
      <c r="M16" s="175" t="str">
        <f t="shared" si="7"/>
        <v/>
      </c>
      <c r="N16" s="160" t="str">
        <f t="shared" si="8"/>
        <v/>
      </c>
      <c r="O16" s="160" t="str">
        <f t="shared" si="9"/>
        <v/>
      </c>
      <c r="P16" s="183"/>
      <c r="Q16" s="159" t="str">
        <f t="shared" si="5"/>
        <v/>
      </c>
      <c r="S16" s="158"/>
      <c r="T16" s="158"/>
      <c r="U16" s="158"/>
      <c r="V16" s="158"/>
      <c r="W16" s="158"/>
      <c r="X16" s="158"/>
    </row>
    <row r="17" spans="2:24" ht="15.9" customHeight="1" x14ac:dyDescent="0.25">
      <c r="B17" s="176"/>
      <c r="C17" s="177"/>
      <c r="D17" s="178"/>
      <c r="E17" s="179"/>
      <c r="F17" s="179"/>
      <c r="G17" s="159" t="str">
        <f t="shared" si="0"/>
        <v/>
      </c>
      <c r="H17" s="180"/>
      <c r="I17" s="181"/>
      <c r="J17" s="181"/>
      <c r="K17" s="182"/>
      <c r="L17" s="159" t="str">
        <f t="shared" si="6"/>
        <v/>
      </c>
      <c r="M17" s="175" t="str">
        <f t="shared" si="7"/>
        <v/>
      </c>
      <c r="N17" s="160" t="str">
        <f t="shared" si="8"/>
        <v/>
      </c>
      <c r="O17" s="160" t="str">
        <f t="shared" si="9"/>
        <v/>
      </c>
      <c r="P17" s="183"/>
      <c r="Q17" s="159" t="str">
        <f t="shared" si="5"/>
        <v/>
      </c>
      <c r="S17" s="158"/>
      <c r="T17" s="158"/>
      <c r="U17" s="158"/>
      <c r="V17" s="158"/>
      <c r="W17" s="158"/>
      <c r="X17" s="158"/>
    </row>
    <row r="18" spans="2:24" ht="15.9" customHeight="1" x14ac:dyDescent="0.25">
      <c r="B18" s="176"/>
      <c r="C18" s="177"/>
      <c r="D18" s="178"/>
      <c r="E18" s="179"/>
      <c r="F18" s="179"/>
      <c r="G18" s="159" t="str">
        <f t="shared" si="0"/>
        <v/>
      </c>
      <c r="H18" s="180"/>
      <c r="I18" s="181"/>
      <c r="J18" s="181"/>
      <c r="K18" s="182"/>
      <c r="L18" s="159" t="str">
        <f t="shared" si="6"/>
        <v/>
      </c>
      <c r="M18" s="175" t="str">
        <f t="shared" si="7"/>
        <v/>
      </c>
      <c r="N18" s="160" t="str">
        <f t="shared" si="8"/>
        <v/>
      </c>
      <c r="O18" s="160" t="str">
        <f t="shared" si="9"/>
        <v/>
      </c>
      <c r="P18" s="183"/>
      <c r="Q18" s="159" t="str">
        <f t="shared" si="5"/>
        <v/>
      </c>
      <c r="S18" s="158"/>
      <c r="T18" s="158"/>
      <c r="U18" s="158"/>
      <c r="V18" s="158"/>
      <c r="W18" s="158"/>
      <c r="X18" s="158"/>
    </row>
    <row r="19" spans="2:24" ht="15.9" customHeight="1" x14ac:dyDescent="0.25">
      <c r="B19" s="176"/>
      <c r="C19" s="177"/>
      <c r="D19" s="178"/>
      <c r="E19" s="179"/>
      <c r="F19" s="179"/>
      <c r="G19" s="159" t="str">
        <f t="shared" si="0"/>
        <v/>
      </c>
      <c r="H19" s="180"/>
      <c r="I19" s="181"/>
      <c r="J19" s="181"/>
      <c r="K19" s="182"/>
      <c r="L19" s="159" t="str">
        <f t="shared" si="6"/>
        <v/>
      </c>
      <c r="M19" s="175" t="str">
        <f t="shared" si="7"/>
        <v/>
      </c>
      <c r="N19" s="160" t="str">
        <f t="shared" si="8"/>
        <v/>
      </c>
      <c r="O19" s="160" t="str">
        <f t="shared" si="9"/>
        <v/>
      </c>
      <c r="P19" s="183"/>
      <c r="Q19" s="159" t="str">
        <f t="shared" si="5"/>
        <v/>
      </c>
      <c r="S19" s="158"/>
      <c r="T19" s="158"/>
      <c r="U19" s="158"/>
      <c r="V19" s="158"/>
      <c r="W19" s="158"/>
      <c r="X19" s="158"/>
    </row>
    <row r="20" spans="2:24" ht="15.9" customHeight="1" x14ac:dyDescent="0.25">
      <c r="B20" s="176"/>
      <c r="C20" s="177"/>
      <c r="D20" s="178"/>
      <c r="E20" s="179"/>
      <c r="F20" s="179"/>
      <c r="G20" s="159" t="str">
        <f t="shared" si="0"/>
        <v/>
      </c>
      <c r="H20" s="180"/>
      <c r="I20" s="181"/>
      <c r="J20" s="181"/>
      <c r="K20" s="182"/>
      <c r="L20" s="159" t="str">
        <f t="shared" si="6"/>
        <v/>
      </c>
      <c r="M20" s="175" t="str">
        <f t="shared" si="7"/>
        <v/>
      </c>
      <c r="N20" s="160" t="str">
        <f t="shared" si="8"/>
        <v/>
      </c>
      <c r="O20" s="160" t="str">
        <f t="shared" si="9"/>
        <v/>
      </c>
      <c r="P20" s="183"/>
      <c r="Q20" s="159" t="str">
        <f t="shared" si="5"/>
        <v/>
      </c>
      <c r="S20" s="158"/>
      <c r="T20" s="158"/>
      <c r="U20" s="158"/>
      <c r="V20" s="158"/>
      <c r="W20" s="158"/>
      <c r="X20" s="158"/>
    </row>
    <row r="21" spans="2:24" ht="15.9" customHeight="1" x14ac:dyDescent="0.25">
      <c r="B21" s="176"/>
      <c r="C21" s="177"/>
      <c r="D21" s="178"/>
      <c r="E21" s="179"/>
      <c r="F21" s="179"/>
      <c r="G21" s="159" t="str">
        <f t="shared" si="0"/>
        <v/>
      </c>
      <c r="H21" s="180"/>
      <c r="I21" s="181"/>
      <c r="J21" s="181"/>
      <c r="K21" s="182"/>
      <c r="L21" s="159" t="str">
        <f t="shared" si="6"/>
        <v/>
      </c>
      <c r="M21" s="175" t="str">
        <f t="shared" si="7"/>
        <v/>
      </c>
      <c r="N21" s="160" t="str">
        <f t="shared" si="8"/>
        <v/>
      </c>
      <c r="O21" s="160" t="str">
        <f t="shared" si="9"/>
        <v/>
      </c>
      <c r="P21" s="183"/>
      <c r="Q21" s="159" t="str">
        <f t="shared" si="5"/>
        <v/>
      </c>
      <c r="S21" s="158"/>
      <c r="T21" s="158"/>
      <c r="U21" s="158"/>
      <c r="V21" s="158"/>
      <c r="W21" s="158"/>
      <c r="X21" s="158"/>
    </row>
    <row r="22" spans="2:24" ht="15.9" customHeight="1" x14ac:dyDescent="0.25">
      <c r="B22" s="176"/>
      <c r="C22" s="177"/>
      <c r="D22" s="178"/>
      <c r="E22" s="179"/>
      <c r="F22" s="179"/>
      <c r="G22" s="159" t="str">
        <f t="shared" si="0"/>
        <v/>
      </c>
      <c r="H22" s="180"/>
      <c r="I22" s="181"/>
      <c r="J22" s="181"/>
      <c r="K22" s="182"/>
      <c r="L22" s="159" t="str">
        <f t="shared" si="6"/>
        <v/>
      </c>
      <c r="M22" s="175" t="str">
        <f t="shared" si="7"/>
        <v/>
      </c>
      <c r="N22" s="160" t="str">
        <f t="shared" si="8"/>
        <v/>
      </c>
      <c r="O22" s="160" t="str">
        <f t="shared" si="9"/>
        <v/>
      </c>
      <c r="P22" s="183"/>
      <c r="Q22" s="159" t="str">
        <f t="shared" si="5"/>
        <v/>
      </c>
      <c r="S22" s="158"/>
      <c r="T22" s="158"/>
      <c r="U22" s="158"/>
      <c r="V22" s="158"/>
      <c r="W22" s="158"/>
      <c r="X22" s="158"/>
    </row>
    <row r="23" spans="2:24" ht="15.9" customHeight="1" x14ac:dyDescent="0.25">
      <c r="B23" s="176"/>
      <c r="C23" s="177"/>
      <c r="D23" s="178"/>
      <c r="E23" s="179"/>
      <c r="F23" s="179"/>
      <c r="G23" s="159" t="str">
        <f t="shared" si="0"/>
        <v/>
      </c>
      <c r="H23" s="180"/>
      <c r="I23" s="181"/>
      <c r="J23" s="181"/>
      <c r="K23" s="182"/>
      <c r="L23" s="159" t="str">
        <f t="shared" si="6"/>
        <v/>
      </c>
      <c r="M23" s="175" t="str">
        <f t="shared" si="7"/>
        <v/>
      </c>
      <c r="N23" s="160" t="str">
        <f t="shared" si="8"/>
        <v/>
      </c>
      <c r="O23" s="160" t="str">
        <f t="shared" si="9"/>
        <v/>
      </c>
      <c r="P23" s="183"/>
      <c r="Q23" s="159" t="str">
        <f t="shared" si="5"/>
        <v/>
      </c>
      <c r="S23" s="158"/>
      <c r="T23" s="158"/>
      <c r="U23" s="158"/>
      <c r="V23" s="158"/>
      <c r="W23" s="158"/>
      <c r="X23" s="158"/>
    </row>
    <row r="24" spans="2:24" ht="15.9" customHeight="1" x14ac:dyDescent="0.25">
      <c r="B24" s="176"/>
      <c r="C24" s="177"/>
      <c r="D24" s="178"/>
      <c r="E24" s="179"/>
      <c r="F24" s="179"/>
      <c r="G24" s="159" t="str">
        <f t="shared" si="0"/>
        <v/>
      </c>
      <c r="H24" s="180"/>
      <c r="I24" s="181"/>
      <c r="J24" s="181"/>
      <c r="K24" s="182"/>
      <c r="L24" s="159" t="str">
        <f t="shared" si="6"/>
        <v/>
      </c>
      <c r="M24" s="175" t="str">
        <f t="shared" si="7"/>
        <v/>
      </c>
      <c r="N24" s="160" t="str">
        <f t="shared" si="8"/>
        <v/>
      </c>
      <c r="O24" s="160" t="str">
        <f t="shared" si="9"/>
        <v/>
      </c>
      <c r="P24" s="183"/>
      <c r="Q24" s="159" t="str">
        <f t="shared" si="5"/>
        <v/>
      </c>
      <c r="S24" s="158"/>
      <c r="T24" s="158"/>
      <c r="U24" s="158"/>
      <c r="V24" s="158"/>
      <c r="W24" s="158"/>
      <c r="X24" s="158"/>
    </row>
    <row r="25" spans="2:24" ht="15.9" customHeight="1" x14ac:dyDescent="0.25">
      <c r="B25" s="176"/>
      <c r="C25" s="177"/>
      <c r="D25" s="178"/>
      <c r="E25" s="179"/>
      <c r="F25" s="179"/>
      <c r="G25" s="159" t="str">
        <f t="shared" si="0"/>
        <v/>
      </c>
      <c r="H25" s="180"/>
      <c r="I25" s="181"/>
      <c r="J25" s="181"/>
      <c r="K25" s="182"/>
      <c r="L25" s="159" t="str">
        <f t="shared" si="6"/>
        <v/>
      </c>
      <c r="M25" s="175" t="str">
        <f t="shared" si="7"/>
        <v/>
      </c>
      <c r="N25" s="160" t="str">
        <f t="shared" si="8"/>
        <v/>
      </c>
      <c r="O25" s="160" t="str">
        <f t="shared" si="9"/>
        <v/>
      </c>
      <c r="P25" s="183"/>
      <c r="Q25" s="159" t="str">
        <f t="shared" si="5"/>
        <v/>
      </c>
      <c r="S25" s="158"/>
      <c r="T25" s="158"/>
      <c r="U25" s="158"/>
      <c r="V25" s="158"/>
      <c r="W25" s="158"/>
      <c r="X25" s="158"/>
    </row>
    <row r="26" spans="2:24" ht="15.9" customHeight="1" x14ac:dyDescent="0.25">
      <c r="B26" s="176"/>
      <c r="C26" s="177"/>
      <c r="D26" s="178"/>
      <c r="E26" s="179"/>
      <c r="F26" s="179"/>
      <c r="G26" s="159" t="str">
        <f t="shared" si="0"/>
        <v/>
      </c>
      <c r="H26" s="180"/>
      <c r="I26" s="181"/>
      <c r="J26" s="181"/>
      <c r="K26" s="182"/>
      <c r="L26" s="159" t="str">
        <f t="shared" si="6"/>
        <v/>
      </c>
      <c r="M26" s="175" t="str">
        <f t="shared" si="7"/>
        <v/>
      </c>
      <c r="N26" s="160" t="str">
        <f t="shared" si="8"/>
        <v/>
      </c>
      <c r="O26" s="160" t="str">
        <f t="shared" si="9"/>
        <v/>
      </c>
      <c r="P26" s="183"/>
      <c r="Q26" s="159" t="str">
        <f t="shared" si="5"/>
        <v/>
      </c>
      <c r="S26" s="158"/>
      <c r="T26" s="158"/>
      <c r="U26" s="158"/>
      <c r="V26" s="158"/>
      <c r="W26" s="158"/>
      <c r="X26" s="158"/>
    </row>
    <row r="27" spans="2:24" ht="15.9" customHeight="1" x14ac:dyDescent="0.25">
      <c r="B27" s="161"/>
      <c r="C27" s="161"/>
      <c r="D27" s="161"/>
      <c r="E27" s="161"/>
      <c r="F27" s="274" t="s">
        <v>36</v>
      </c>
      <c r="G27" s="275"/>
      <c r="H27" s="275"/>
      <c r="I27" s="275"/>
      <c r="J27" s="275"/>
      <c r="K27" s="276"/>
      <c r="L27" s="162" t="str">
        <f>IF(SUM(L6:L19)=0,"",SUM(L6:L19))</f>
        <v/>
      </c>
      <c r="M27" s="160">
        <f>SUM(M6:M26)</f>
        <v>0</v>
      </c>
      <c r="N27" s="160">
        <f>SUM(N6:N26)</f>
        <v>0</v>
      </c>
      <c r="O27" s="160">
        <f>SUM(O6:O26)</f>
        <v>0</v>
      </c>
      <c r="P27" s="163"/>
      <c r="Q27" s="164">
        <f>+SUM(Q6:Q26)</f>
        <v>0</v>
      </c>
    </row>
    <row r="28" spans="2:24" ht="15.9" customHeight="1" x14ac:dyDescent="0.25">
      <c r="B28" s="161"/>
      <c r="C28" s="161"/>
      <c r="D28" s="161"/>
      <c r="E28" s="161"/>
      <c r="F28" s="277" t="s">
        <v>37</v>
      </c>
      <c r="G28" s="278"/>
      <c r="H28" s="278"/>
      <c r="I28" s="278"/>
      <c r="J28" s="278"/>
      <c r="K28" s="279"/>
      <c r="L28" s="164"/>
      <c r="M28" s="161"/>
      <c r="N28" s="161"/>
      <c r="O28" s="161"/>
      <c r="P28" s="161"/>
      <c r="Q28" s="161"/>
    </row>
    <row r="29" spans="2:24" ht="15.9" customHeight="1" x14ac:dyDescent="0.25">
      <c r="B29" s="161"/>
      <c r="C29" s="161"/>
      <c r="D29" s="161"/>
      <c r="E29" s="161"/>
      <c r="F29" s="165"/>
      <c r="G29" s="166" t="s">
        <v>38</v>
      </c>
      <c r="H29" s="166"/>
      <c r="I29" s="166"/>
      <c r="J29" s="166"/>
      <c r="K29" s="167"/>
      <c r="L29" s="179"/>
      <c r="M29" s="161"/>
      <c r="N29" s="161"/>
      <c r="O29" s="161"/>
      <c r="P29" s="161"/>
      <c r="Q29" s="161"/>
    </row>
    <row r="30" spans="2:24" ht="15.9" customHeight="1" x14ac:dyDescent="0.25">
      <c r="B30" s="161"/>
      <c r="C30" s="161"/>
      <c r="D30" s="161"/>
      <c r="E30" s="161"/>
      <c r="F30" s="165"/>
      <c r="G30" s="166" t="s">
        <v>79</v>
      </c>
      <c r="H30" s="166"/>
      <c r="I30" s="166"/>
      <c r="J30" s="166"/>
      <c r="K30" s="167"/>
      <c r="L30" s="179"/>
      <c r="M30" s="161"/>
      <c r="N30" s="161"/>
      <c r="O30" s="161"/>
      <c r="P30" s="161"/>
      <c r="Q30" s="161"/>
    </row>
    <row r="31" spans="2:24" ht="15.9" customHeight="1" x14ac:dyDescent="0.25">
      <c r="B31" s="161"/>
      <c r="C31" s="161"/>
      <c r="D31" s="161"/>
      <c r="E31" s="161"/>
      <c r="F31" s="165"/>
      <c r="G31" s="166" t="s">
        <v>132</v>
      </c>
      <c r="H31" s="166"/>
      <c r="I31" s="166"/>
      <c r="J31" s="166"/>
      <c r="K31" s="167"/>
      <c r="L31" s="179"/>
      <c r="M31" s="161"/>
      <c r="N31" s="161"/>
      <c r="O31" s="161"/>
      <c r="P31" s="161"/>
      <c r="Q31" s="161"/>
    </row>
    <row r="32" spans="2:24" ht="15.9" customHeight="1" x14ac:dyDescent="0.25">
      <c r="B32" s="161"/>
      <c r="C32" s="161"/>
      <c r="D32" s="161"/>
      <c r="E32" s="161"/>
      <c r="F32" s="165"/>
      <c r="G32" s="166" t="s">
        <v>80</v>
      </c>
      <c r="H32" s="166"/>
      <c r="I32" s="166"/>
      <c r="J32" s="166"/>
      <c r="K32" s="167"/>
      <c r="L32" s="179"/>
      <c r="M32" s="161"/>
      <c r="N32" s="161"/>
      <c r="O32" s="161"/>
      <c r="P32" s="161"/>
      <c r="Q32" s="161"/>
    </row>
    <row r="33" spans="2:17" ht="15.9" customHeight="1" x14ac:dyDescent="0.25">
      <c r="B33" s="161"/>
      <c r="C33" s="161"/>
      <c r="D33" s="161"/>
      <c r="E33" s="161"/>
      <c r="F33" s="174"/>
      <c r="G33" s="264" t="s">
        <v>81</v>
      </c>
      <c r="H33" s="264"/>
      <c r="I33" s="264"/>
      <c r="J33" s="264"/>
      <c r="K33" s="265"/>
      <c r="L33" s="179"/>
      <c r="M33" s="161"/>
      <c r="N33" s="161"/>
      <c r="O33" s="161"/>
      <c r="P33" s="161"/>
      <c r="Q33" s="161"/>
    </row>
    <row r="34" spans="2:17" ht="15.9" customHeight="1" x14ac:dyDescent="0.25">
      <c r="B34" s="161"/>
      <c r="C34" s="161"/>
      <c r="D34" s="161"/>
      <c r="E34" s="161"/>
      <c r="F34" s="266" t="s">
        <v>39</v>
      </c>
      <c r="G34" s="267"/>
      <c r="H34" s="267"/>
      <c r="I34" s="267"/>
      <c r="J34" s="267"/>
      <c r="K34" s="268"/>
      <c r="L34" s="168">
        <f>+SUM(L27:L33)</f>
        <v>0</v>
      </c>
      <c r="M34" s="169"/>
      <c r="N34" s="169"/>
      <c r="O34" s="169"/>
      <c r="P34" s="169"/>
      <c r="Q34" s="161"/>
    </row>
    <row r="35" spans="2:17" ht="15.9" customHeight="1" x14ac:dyDescent="0.25">
      <c r="B35" s="161"/>
      <c r="C35" s="161"/>
      <c r="D35" s="161"/>
      <c r="E35" s="161"/>
      <c r="F35" s="170" t="s">
        <v>40</v>
      </c>
      <c r="G35" s="170"/>
      <c r="H35" s="170"/>
      <c r="I35" s="170"/>
      <c r="J35" s="170"/>
      <c r="K35" s="170"/>
      <c r="L35" s="171">
        <f>+Q27</f>
        <v>0</v>
      </c>
      <c r="M35" s="169"/>
      <c r="N35" s="169"/>
      <c r="O35" s="169"/>
      <c r="P35" s="169"/>
      <c r="Q35" s="161"/>
    </row>
    <row r="36" spans="2:17" ht="15.9" customHeight="1" x14ac:dyDescent="0.25">
      <c r="B36" s="161"/>
      <c r="C36" s="161"/>
      <c r="D36" s="161"/>
      <c r="E36" s="161"/>
      <c r="F36" s="172" t="s">
        <v>41</v>
      </c>
      <c r="G36" s="172"/>
      <c r="H36" s="172"/>
      <c r="I36" s="172"/>
      <c r="J36" s="172"/>
      <c r="K36" s="172"/>
      <c r="L36" s="173">
        <f>+L35+SUM(L29:L33)</f>
        <v>0</v>
      </c>
      <c r="M36" s="169"/>
      <c r="N36" s="169"/>
      <c r="O36" s="169"/>
      <c r="P36" s="169"/>
      <c r="Q36" s="161"/>
    </row>
    <row r="37" spans="2:17" ht="15.9" customHeight="1" x14ac:dyDescent="0.25">
      <c r="B37" s="161"/>
      <c r="C37" s="161"/>
      <c r="D37" s="161"/>
      <c r="E37" s="161"/>
      <c r="F37" s="170" t="s">
        <v>89</v>
      </c>
      <c r="G37" s="170"/>
      <c r="H37" s="170"/>
      <c r="I37" s="170"/>
      <c r="J37" s="170"/>
      <c r="K37" s="170"/>
      <c r="M37" s="207">
        <v>0.1</v>
      </c>
      <c r="N37" s="169"/>
      <c r="O37" s="169"/>
      <c r="P37" s="169"/>
      <c r="Q37" s="161"/>
    </row>
    <row r="38" spans="2:17" ht="15.9" customHeight="1" x14ac:dyDescent="0.25">
      <c r="B38" s="161"/>
      <c r="C38" s="161"/>
      <c r="D38" s="161"/>
      <c r="E38" s="161"/>
      <c r="F38" s="169" t="s">
        <v>42</v>
      </c>
      <c r="G38" s="169"/>
      <c r="H38" s="169"/>
      <c r="I38" s="169"/>
      <c r="J38" s="169"/>
      <c r="K38" s="169"/>
      <c r="M38" s="208" t="str">
        <f>IF(SUM(M6:M26)=0,"",SUM(M6:M26)+SUM(M6:M26)*M37)</f>
        <v/>
      </c>
      <c r="N38" s="161" t="s">
        <v>126</v>
      </c>
      <c r="O38" s="161"/>
      <c r="P38" s="161"/>
      <c r="Q38" s="161"/>
    </row>
    <row r="39" spans="2:17" x14ac:dyDescent="0.25">
      <c r="F39" s="22"/>
      <c r="G39" s="22"/>
      <c r="H39" s="22"/>
      <c r="I39" s="22"/>
      <c r="J39" s="22"/>
      <c r="K39" s="22"/>
      <c r="L39" s="22"/>
      <c r="M39" s="22"/>
    </row>
    <row r="40" spans="2:17" x14ac:dyDescent="0.25">
      <c r="F40" s="22"/>
      <c r="G40" s="22"/>
      <c r="H40" s="22"/>
      <c r="I40" s="22"/>
      <c r="J40" s="22"/>
      <c r="K40" s="22"/>
      <c r="L40" s="22"/>
      <c r="M40" s="22"/>
    </row>
    <row r="41" spans="2:17" x14ac:dyDescent="0.25"/>
    <row r="42" spans="2:17" x14ac:dyDescent="0.25"/>
    <row r="43" spans="2:17" x14ac:dyDescent="0.25"/>
    <row r="44" spans="2:17" x14ac:dyDescent="0.25"/>
    <row r="45" spans="2:17" x14ac:dyDescent="0.25"/>
  </sheetData>
  <mergeCells count="8">
    <mergeCell ref="H2:L2"/>
    <mergeCell ref="C4:J4"/>
    <mergeCell ref="K4:O4"/>
    <mergeCell ref="P4:Q4"/>
    <mergeCell ref="F27:K27"/>
    <mergeCell ref="F28:K28"/>
    <mergeCell ref="F34:K34"/>
    <mergeCell ref="G33:K33"/>
  </mergeCells>
  <pageMargins left="0.19685039370078741" right="0.19685039370078741" top="0.39370078740157483" bottom="0.19685039370078741" header="0.51181102362204722" footer="0.51181102362204722"/>
  <pageSetup paperSize="9"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3" tint="0.39997558519241921"/>
  </sheetPr>
  <dimension ref="A1:WVW45"/>
  <sheetViews>
    <sheetView showGridLines="0" zoomScaleNormal="100" workbookViewId="0">
      <selection activeCell="B2" sqref="B2"/>
    </sheetView>
  </sheetViews>
  <sheetFormatPr baseColWidth="10" defaultColWidth="0" defaultRowHeight="14.25" customHeight="1" zeroHeight="1" x14ac:dyDescent="0.25"/>
  <cols>
    <col min="1" max="1" width="4.3984375" style="220" customWidth="1"/>
    <col min="2" max="2" width="17.59765625" style="220" customWidth="1"/>
    <col min="3" max="3" width="10.59765625" style="220" customWidth="1"/>
    <col min="4" max="4" width="10.09765625" style="220" customWidth="1"/>
    <col min="5" max="5" width="8.8984375" style="220" customWidth="1"/>
    <col min="6" max="6" width="11.09765625" style="220" customWidth="1"/>
    <col min="7" max="7" width="11" style="220" customWidth="1"/>
    <col min="8" max="8" width="5.8984375" style="220" customWidth="1"/>
    <col min="9" max="9" width="9" style="220" customWidth="1"/>
    <col min="10" max="10" width="5" style="220" customWidth="1"/>
    <col min="11" max="11" width="10" style="220" customWidth="1"/>
    <col min="12" max="12" width="10.8984375" style="220" customWidth="1"/>
    <col min="13" max="13" width="7" style="220" customWidth="1"/>
    <col min="14" max="14" width="9.8984375" style="220" customWidth="1"/>
    <col min="15" max="15" width="6.3984375" style="220" customWidth="1"/>
    <col min="16" max="16" width="5.69921875" style="220" customWidth="1"/>
    <col min="17" max="17" width="10.09765625" style="220" customWidth="1"/>
    <col min="18" max="23" width="11" style="220" customWidth="1"/>
    <col min="24" max="257" width="11" style="220" hidden="1"/>
    <col min="258" max="258" width="19.59765625" style="220" hidden="1"/>
    <col min="259" max="259" width="7.19921875" style="220" hidden="1"/>
    <col min="260" max="260" width="8.59765625" style="220" hidden="1"/>
    <col min="261" max="262" width="7.5" style="220" hidden="1"/>
    <col min="263" max="263" width="9.09765625" style="220" hidden="1"/>
    <col min="264" max="264" width="4.19921875" style="220" hidden="1"/>
    <col min="265" max="265" width="7.09765625" style="220" hidden="1"/>
    <col min="266" max="266" width="5" style="220" hidden="1"/>
    <col min="267" max="267" width="11" style="220" hidden="1"/>
    <col min="268" max="268" width="8" style="220" hidden="1"/>
    <col min="269" max="269" width="4.19921875" style="220" hidden="1"/>
    <col min="270" max="270" width="7.09765625" style="220" hidden="1"/>
    <col min="271" max="271" width="5" style="220" hidden="1"/>
    <col min="272" max="513" width="11" style="220" hidden="1"/>
    <col min="514" max="514" width="19.59765625" style="220" hidden="1"/>
    <col min="515" max="515" width="7.19921875" style="220" hidden="1"/>
    <col min="516" max="516" width="8.59765625" style="220" hidden="1"/>
    <col min="517" max="518" width="7.5" style="220" hidden="1"/>
    <col min="519" max="519" width="9.09765625" style="220" hidden="1"/>
    <col min="520" max="520" width="4.19921875" style="220" hidden="1"/>
    <col min="521" max="521" width="7.09765625" style="220" hidden="1"/>
    <col min="522" max="522" width="5" style="220" hidden="1"/>
    <col min="523" max="523" width="11" style="220" hidden="1"/>
    <col min="524" max="524" width="8" style="220" hidden="1"/>
    <col min="525" max="525" width="4.19921875" style="220" hidden="1"/>
    <col min="526" max="526" width="7.09765625" style="220" hidden="1"/>
    <col min="527" max="527" width="5" style="220" hidden="1"/>
    <col min="528" max="769" width="11" style="220" hidden="1"/>
    <col min="770" max="770" width="19.59765625" style="220" hidden="1"/>
    <col min="771" max="771" width="7.19921875" style="220" hidden="1"/>
    <col min="772" max="772" width="8.59765625" style="220" hidden="1"/>
    <col min="773" max="774" width="7.5" style="220" hidden="1"/>
    <col min="775" max="775" width="9.09765625" style="220" hidden="1"/>
    <col min="776" max="776" width="4.19921875" style="220" hidden="1"/>
    <col min="777" max="777" width="7.09765625" style="220" hidden="1"/>
    <col min="778" max="778" width="5" style="220" hidden="1"/>
    <col min="779" max="779" width="11" style="220" hidden="1"/>
    <col min="780" max="780" width="8" style="220" hidden="1"/>
    <col min="781" max="781" width="4.19921875" style="220" hidden="1"/>
    <col min="782" max="782" width="7.09765625" style="220" hidden="1"/>
    <col min="783" max="783" width="5" style="220" hidden="1"/>
    <col min="784" max="1025" width="11" style="220" hidden="1"/>
    <col min="1026" max="1026" width="19.59765625" style="220" hidden="1"/>
    <col min="1027" max="1027" width="7.19921875" style="220" hidden="1"/>
    <col min="1028" max="1028" width="8.59765625" style="220" hidden="1"/>
    <col min="1029" max="1030" width="7.5" style="220" hidden="1"/>
    <col min="1031" max="1031" width="9.09765625" style="220" hidden="1"/>
    <col min="1032" max="1032" width="4.19921875" style="220" hidden="1"/>
    <col min="1033" max="1033" width="7.09765625" style="220" hidden="1"/>
    <col min="1034" max="1034" width="5" style="220" hidden="1"/>
    <col min="1035" max="1035" width="11" style="220" hidden="1"/>
    <col min="1036" max="1036" width="8" style="220" hidden="1"/>
    <col min="1037" max="1037" width="4.19921875" style="220" hidden="1"/>
    <col min="1038" max="1038" width="7.09765625" style="220" hidden="1"/>
    <col min="1039" max="1039" width="5" style="220" hidden="1"/>
    <col min="1040" max="1281" width="11" style="220" hidden="1"/>
    <col min="1282" max="1282" width="19.59765625" style="220" hidden="1"/>
    <col min="1283" max="1283" width="7.19921875" style="220" hidden="1"/>
    <col min="1284" max="1284" width="8.59765625" style="220" hidden="1"/>
    <col min="1285" max="1286" width="7.5" style="220" hidden="1"/>
    <col min="1287" max="1287" width="9.09765625" style="220" hidden="1"/>
    <col min="1288" max="1288" width="4.19921875" style="220" hidden="1"/>
    <col min="1289" max="1289" width="7.09765625" style="220" hidden="1"/>
    <col min="1290" max="1290" width="5" style="220" hidden="1"/>
    <col min="1291" max="1291" width="11" style="220" hidden="1"/>
    <col min="1292" max="1292" width="8" style="220" hidden="1"/>
    <col min="1293" max="1293" width="4.19921875" style="220" hidden="1"/>
    <col min="1294" max="1294" width="7.09765625" style="220" hidden="1"/>
    <col min="1295" max="1295" width="5" style="220" hidden="1"/>
    <col min="1296" max="1537" width="11" style="220" hidden="1"/>
    <col min="1538" max="1538" width="19.59765625" style="220" hidden="1"/>
    <col min="1539" max="1539" width="7.19921875" style="220" hidden="1"/>
    <col min="1540" max="1540" width="8.59765625" style="220" hidden="1"/>
    <col min="1541" max="1542" width="7.5" style="220" hidden="1"/>
    <col min="1543" max="1543" width="9.09765625" style="220" hidden="1"/>
    <col min="1544" max="1544" width="4.19921875" style="220" hidden="1"/>
    <col min="1545" max="1545" width="7.09765625" style="220" hidden="1"/>
    <col min="1546" max="1546" width="5" style="220" hidden="1"/>
    <col min="1547" max="1547" width="11" style="220" hidden="1"/>
    <col min="1548" max="1548" width="8" style="220" hidden="1"/>
    <col min="1549" max="1549" width="4.19921875" style="220" hidden="1"/>
    <col min="1550" max="1550" width="7.09765625" style="220" hidden="1"/>
    <col min="1551" max="1551" width="5" style="220" hidden="1"/>
    <col min="1552" max="1793" width="11" style="220" hidden="1"/>
    <col min="1794" max="1794" width="19.59765625" style="220" hidden="1"/>
    <col min="1795" max="1795" width="7.19921875" style="220" hidden="1"/>
    <col min="1796" max="1796" width="8.59765625" style="220" hidden="1"/>
    <col min="1797" max="1798" width="7.5" style="220" hidden="1"/>
    <col min="1799" max="1799" width="9.09765625" style="220" hidden="1"/>
    <col min="1800" max="1800" width="4.19921875" style="220" hidden="1"/>
    <col min="1801" max="1801" width="7.09765625" style="220" hidden="1"/>
    <col min="1802" max="1802" width="5" style="220" hidden="1"/>
    <col min="1803" max="1803" width="11" style="220" hidden="1"/>
    <col min="1804" max="1804" width="8" style="220" hidden="1"/>
    <col min="1805" max="1805" width="4.19921875" style="220" hidden="1"/>
    <col min="1806" max="1806" width="7.09765625" style="220" hidden="1"/>
    <col min="1807" max="1807" width="5" style="220" hidden="1"/>
    <col min="1808" max="2049" width="11" style="220" hidden="1"/>
    <col min="2050" max="2050" width="19.59765625" style="220" hidden="1"/>
    <col min="2051" max="2051" width="7.19921875" style="220" hidden="1"/>
    <col min="2052" max="2052" width="8.59765625" style="220" hidden="1"/>
    <col min="2053" max="2054" width="7.5" style="220" hidden="1"/>
    <col min="2055" max="2055" width="9.09765625" style="220" hidden="1"/>
    <col min="2056" max="2056" width="4.19921875" style="220" hidden="1"/>
    <col min="2057" max="2057" width="7.09765625" style="220" hidden="1"/>
    <col min="2058" max="2058" width="5" style="220" hidden="1"/>
    <col min="2059" max="2059" width="11" style="220" hidden="1"/>
    <col min="2060" max="2060" width="8" style="220" hidden="1"/>
    <col min="2061" max="2061" width="4.19921875" style="220" hidden="1"/>
    <col min="2062" max="2062" width="7.09765625" style="220" hidden="1"/>
    <col min="2063" max="2063" width="5" style="220" hidden="1"/>
    <col min="2064" max="2305" width="11" style="220" hidden="1"/>
    <col min="2306" max="2306" width="19.59765625" style="220" hidden="1"/>
    <col min="2307" max="2307" width="7.19921875" style="220" hidden="1"/>
    <col min="2308" max="2308" width="8.59765625" style="220" hidden="1"/>
    <col min="2309" max="2310" width="7.5" style="220" hidden="1"/>
    <col min="2311" max="2311" width="9.09765625" style="220" hidden="1"/>
    <col min="2312" max="2312" width="4.19921875" style="220" hidden="1"/>
    <col min="2313" max="2313" width="7.09765625" style="220" hidden="1"/>
    <col min="2314" max="2314" width="5" style="220" hidden="1"/>
    <col min="2315" max="2315" width="11" style="220" hidden="1"/>
    <col min="2316" max="2316" width="8" style="220" hidden="1"/>
    <col min="2317" max="2317" width="4.19921875" style="220" hidden="1"/>
    <col min="2318" max="2318" width="7.09765625" style="220" hidden="1"/>
    <col min="2319" max="2319" width="5" style="220" hidden="1"/>
    <col min="2320" max="2561" width="11" style="220" hidden="1"/>
    <col min="2562" max="2562" width="19.59765625" style="220" hidden="1"/>
    <col min="2563" max="2563" width="7.19921875" style="220" hidden="1"/>
    <col min="2564" max="2564" width="8.59765625" style="220" hidden="1"/>
    <col min="2565" max="2566" width="7.5" style="220" hidden="1"/>
    <col min="2567" max="2567" width="9.09765625" style="220" hidden="1"/>
    <col min="2568" max="2568" width="4.19921875" style="220" hidden="1"/>
    <col min="2569" max="2569" width="7.09765625" style="220" hidden="1"/>
    <col min="2570" max="2570" width="5" style="220" hidden="1"/>
    <col min="2571" max="2571" width="11" style="220" hidden="1"/>
    <col min="2572" max="2572" width="8" style="220" hidden="1"/>
    <col min="2573" max="2573" width="4.19921875" style="220" hidden="1"/>
    <col min="2574" max="2574" width="7.09765625" style="220" hidden="1"/>
    <col min="2575" max="2575" width="5" style="220" hidden="1"/>
    <col min="2576" max="2817" width="11" style="220" hidden="1"/>
    <col min="2818" max="2818" width="19.59765625" style="220" hidden="1"/>
    <col min="2819" max="2819" width="7.19921875" style="220" hidden="1"/>
    <col min="2820" max="2820" width="8.59765625" style="220" hidden="1"/>
    <col min="2821" max="2822" width="7.5" style="220" hidden="1"/>
    <col min="2823" max="2823" width="9.09765625" style="220" hidden="1"/>
    <col min="2824" max="2824" width="4.19921875" style="220" hidden="1"/>
    <col min="2825" max="2825" width="7.09765625" style="220" hidden="1"/>
    <col min="2826" max="2826" width="5" style="220" hidden="1"/>
    <col min="2827" max="2827" width="11" style="220" hidden="1"/>
    <col min="2828" max="2828" width="8" style="220" hidden="1"/>
    <col min="2829" max="2829" width="4.19921875" style="220" hidden="1"/>
    <col min="2830" max="2830" width="7.09765625" style="220" hidden="1"/>
    <col min="2831" max="2831" width="5" style="220" hidden="1"/>
    <col min="2832" max="3073" width="11" style="220" hidden="1"/>
    <col min="3074" max="3074" width="19.59765625" style="220" hidden="1"/>
    <col min="3075" max="3075" width="7.19921875" style="220" hidden="1"/>
    <col min="3076" max="3076" width="8.59765625" style="220" hidden="1"/>
    <col min="3077" max="3078" width="7.5" style="220" hidden="1"/>
    <col min="3079" max="3079" width="9.09765625" style="220" hidden="1"/>
    <col min="3080" max="3080" width="4.19921875" style="220" hidden="1"/>
    <col min="3081" max="3081" width="7.09765625" style="220" hidden="1"/>
    <col min="3082" max="3082" width="5" style="220" hidden="1"/>
    <col min="3083" max="3083" width="11" style="220" hidden="1"/>
    <col min="3084" max="3084" width="8" style="220" hidden="1"/>
    <col min="3085" max="3085" width="4.19921875" style="220" hidden="1"/>
    <col min="3086" max="3086" width="7.09765625" style="220" hidden="1"/>
    <col min="3087" max="3087" width="5" style="220" hidden="1"/>
    <col min="3088" max="3329" width="11" style="220" hidden="1"/>
    <col min="3330" max="3330" width="19.59765625" style="220" hidden="1"/>
    <col min="3331" max="3331" width="7.19921875" style="220" hidden="1"/>
    <col min="3332" max="3332" width="8.59765625" style="220" hidden="1"/>
    <col min="3333" max="3334" width="7.5" style="220" hidden="1"/>
    <col min="3335" max="3335" width="9.09765625" style="220" hidden="1"/>
    <col min="3336" max="3336" width="4.19921875" style="220" hidden="1"/>
    <col min="3337" max="3337" width="7.09765625" style="220" hidden="1"/>
    <col min="3338" max="3338" width="5" style="220" hidden="1"/>
    <col min="3339" max="3339" width="11" style="220" hidden="1"/>
    <col min="3340" max="3340" width="8" style="220" hidden="1"/>
    <col min="3341" max="3341" width="4.19921875" style="220" hidden="1"/>
    <col min="3342" max="3342" width="7.09765625" style="220" hidden="1"/>
    <col min="3343" max="3343" width="5" style="220" hidden="1"/>
    <col min="3344" max="3585" width="11" style="220" hidden="1"/>
    <col min="3586" max="3586" width="19.59765625" style="220" hidden="1"/>
    <col min="3587" max="3587" width="7.19921875" style="220" hidden="1"/>
    <col min="3588" max="3588" width="8.59765625" style="220" hidden="1"/>
    <col min="3589" max="3590" width="7.5" style="220" hidden="1"/>
    <col min="3591" max="3591" width="9.09765625" style="220" hidden="1"/>
    <col min="3592" max="3592" width="4.19921875" style="220" hidden="1"/>
    <col min="3593" max="3593" width="7.09765625" style="220" hidden="1"/>
    <col min="3594" max="3594" width="5" style="220" hidden="1"/>
    <col min="3595" max="3595" width="11" style="220" hidden="1"/>
    <col min="3596" max="3596" width="8" style="220" hidden="1"/>
    <col min="3597" max="3597" width="4.19921875" style="220" hidden="1"/>
    <col min="3598" max="3598" width="7.09765625" style="220" hidden="1"/>
    <col min="3599" max="3599" width="5" style="220" hidden="1"/>
    <col min="3600" max="3841" width="11" style="220" hidden="1"/>
    <col min="3842" max="3842" width="19.59765625" style="220" hidden="1"/>
    <col min="3843" max="3843" width="7.19921875" style="220" hidden="1"/>
    <col min="3844" max="3844" width="8.59765625" style="220" hidden="1"/>
    <col min="3845" max="3846" width="7.5" style="220" hidden="1"/>
    <col min="3847" max="3847" width="9.09765625" style="220" hidden="1"/>
    <col min="3848" max="3848" width="4.19921875" style="220" hidden="1"/>
    <col min="3849" max="3849" width="7.09765625" style="220" hidden="1"/>
    <col min="3850" max="3850" width="5" style="220" hidden="1"/>
    <col min="3851" max="3851" width="11" style="220" hidden="1"/>
    <col min="3852" max="3852" width="8" style="220" hidden="1"/>
    <col min="3853" max="3853" width="4.19921875" style="220" hidden="1"/>
    <col min="3854" max="3854" width="7.09765625" style="220" hidden="1"/>
    <col min="3855" max="3855" width="5" style="220" hidden="1"/>
    <col min="3856" max="4097" width="11" style="220" hidden="1"/>
    <col min="4098" max="4098" width="19.59765625" style="220" hidden="1"/>
    <col min="4099" max="4099" width="7.19921875" style="220" hidden="1"/>
    <col min="4100" max="4100" width="8.59765625" style="220" hidden="1"/>
    <col min="4101" max="4102" width="7.5" style="220" hidden="1"/>
    <col min="4103" max="4103" width="9.09765625" style="220" hidden="1"/>
    <col min="4104" max="4104" width="4.19921875" style="220" hidden="1"/>
    <col min="4105" max="4105" width="7.09765625" style="220" hidden="1"/>
    <col min="4106" max="4106" width="5" style="220" hidden="1"/>
    <col min="4107" max="4107" width="11" style="220" hidden="1"/>
    <col min="4108" max="4108" width="8" style="220" hidden="1"/>
    <col min="4109" max="4109" width="4.19921875" style="220" hidden="1"/>
    <col min="4110" max="4110" width="7.09765625" style="220" hidden="1"/>
    <col min="4111" max="4111" width="5" style="220" hidden="1"/>
    <col min="4112" max="4353" width="11" style="220" hidden="1"/>
    <col min="4354" max="4354" width="19.59765625" style="220" hidden="1"/>
    <col min="4355" max="4355" width="7.19921875" style="220" hidden="1"/>
    <col min="4356" max="4356" width="8.59765625" style="220" hidden="1"/>
    <col min="4357" max="4358" width="7.5" style="220" hidden="1"/>
    <col min="4359" max="4359" width="9.09765625" style="220" hidden="1"/>
    <col min="4360" max="4360" width="4.19921875" style="220" hidden="1"/>
    <col min="4361" max="4361" width="7.09765625" style="220" hidden="1"/>
    <col min="4362" max="4362" width="5" style="220" hidden="1"/>
    <col min="4363" max="4363" width="11" style="220" hidden="1"/>
    <col min="4364" max="4364" width="8" style="220" hidden="1"/>
    <col min="4365" max="4365" width="4.19921875" style="220" hidden="1"/>
    <col min="4366" max="4366" width="7.09765625" style="220" hidden="1"/>
    <col min="4367" max="4367" width="5" style="220" hidden="1"/>
    <col min="4368" max="4609" width="11" style="220" hidden="1"/>
    <col min="4610" max="4610" width="19.59765625" style="220" hidden="1"/>
    <col min="4611" max="4611" width="7.19921875" style="220" hidden="1"/>
    <col min="4612" max="4612" width="8.59765625" style="220" hidden="1"/>
    <col min="4613" max="4614" width="7.5" style="220" hidden="1"/>
    <col min="4615" max="4615" width="9.09765625" style="220" hidden="1"/>
    <col min="4616" max="4616" width="4.19921875" style="220" hidden="1"/>
    <col min="4617" max="4617" width="7.09765625" style="220" hidden="1"/>
    <col min="4618" max="4618" width="5" style="220" hidden="1"/>
    <col min="4619" max="4619" width="11" style="220" hidden="1"/>
    <col min="4620" max="4620" width="8" style="220" hidden="1"/>
    <col min="4621" max="4621" width="4.19921875" style="220" hidden="1"/>
    <col min="4622" max="4622" width="7.09765625" style="220" hidden="1"/>
    <col min="4623" max="4623" width="5" style="220" hidden="1"/>
    <col min="4624" max="4865" width="11" style="220" hidden="1"/>
    <col min="4866" max="4866" width="19.59765625" style="220" hidden="1"/>
    <col min="4867" max="4867" width="7.19921875" style="220" hidden="1"/>
    <col min="4868" max="4868" width="8.59765625" style="220" hidden="1"/>
    <col min="4869" max="4870" width="7.5" style="220" hidden="1"/>
    <col min="4871" max="4871" width="9.09765625" style="220" hidden="1"/>
    <col min="4872" max="4872" width="4.19921875" style="220" hidden="1"/>
    <col min="4873" max="4873" width="7.09765625" style="220" hidden="1"/>
    <col min="4874" max="4874" width="5" style="220" hidden="1"/>
    <col min="4875" max="4875" width="11" style="220" hidden="1"/>
    <col min="4876" max="4876" width="8" style="220" hidden="1"/>
    <col min="4877" max="4877" width="4.19921875" style="220" hidden="1"/>
    <col min="4878" max="4878" width="7.09765625" style="220" hidden="1"/>
    <col min="4879" max="4879" width="5" style="220" hidden="1"/>
    <col min="4880" max="5121" width="11" style="220" hidden="1"/>
    <col min="5122" max="5122" width="19.59765625" style="220" hidden="1"/>
    <col min="5123" max="5123" width="7.19921875" style="220" hidden="1"/>
    <col min="5124" max="5124" width="8.59765625" style="220" hidden="1"/>
    <col min="5125" max="5126" width="7.5" style="220" hidden="1"/>
    <col min="5127" max="5127" width="9.09765625" style="220" hidden="1"/>
    <col min="5128" max="5128" width="4.19921875" style="220" hidden="1"/>
    <col min="5129" max="5129" width="7.09765625" style="220" hidden="1"/>
    <col min="5130" max="5130" width="5" style="220" hidden="1"/>
    <col min="5131" max="5131" width="11" style="220" hidden="1"/>
    <col min="5132" max="5132" width="8" style="220" hidden="1"/>
    <col min="5133" max="5133" width="4.19921875" style="220" hidden="1"/>
    <col min="5134" max="5134" width="7.09765625" style="220" hidden="1"/>
    <col min="5135" max="5135" width="5" style="220" hidden="1"/>
    <col min="5136" max="5377" width="11" style="220" hidden="1"/>
    <col min="5378" max="5378" width="19.59765625" style="220" hidden="1"/>
    <col min="5379" max="5379" width="7.19921875" style="220" hidden="1"/>
    <col min="5380" max="5380" width="8.59765625" style="220" hidden="1"/>
    <col min="5381" max="5382" width="7.5" style="220" hidden="1"/>
    <col min="5383" max="5383" width="9.09765625" style="220" hidden="1"/>
    <col min="5384" max="5384" width="4.19921875" style="220" hidden="1"/>
    <col min="5385" max="5385" width="7.09765625" style="220" hidden="1"/>
    <col min="5386" max="5386" width="5" style="220" hidden="1"/>
    <col min="5387" max="5387" width="11" style="220" hidden="1"/>
    <col min="5388" max="5388" width="8" style="220" hidden="1"/>
    <col min="5389" max="5389" width="4.19921875" style="220" hidden="1"/>
    <col min="5390" max="5390" width="7.09765625" style="220" hidden="1"/>
    <col min="5391" max="5391" width="5" style="220" hidden="1"/>
    <col min="5392" max="5633" width="11" style="220" hidden="1"/>
    <col min="5634" max="5634" width="19.59765625" style="220" hidden="1"/>
    <col min="5635" max="5635" width="7.19921875" style="220" hidden="1"/>
    <col min="5636" max="5636" width="8.59765625" style="220" hidden="1"/>
    <col min="5637" max="5638" width="7.5" style="220" hidden="1"/>
    <col min="5639" max="5639" width="9.09765625" style="220" hidden="1"/>
    <col min="5640" max="5640" width="4.19921875" style="220" hidden="1"/>
    <col min="5641" max="5641" width="7.09765625" style="220" hidden="1"/>
    <col min="5642" max="5642" width="5" style="220" hidden="1"/>
    <col min="5643" max="5643" width="11" style="220" hidden="1"/>
    <col min="5644" max="5644" width="8" style="220" hidden="1"/>
    <col min="5645" max="5645" width="4.19921875" style="220" hidden="1"/>
    <col min="5646" max="5646" width="7.09765625" style="220" hidden="1"/>
    <col min="5647" max="5647" width="5" style="220" hidden="1"/>
    <col min="5648" max="5889" width="11" style="220" hidden="1"/>
    <col min="5890" max="5890" width="19.59765625" style="220" hidden="1"/>
    <col min="5891" max="5891" width="7.19921875" style="220" hidden="1"/>
    <col min="5892" max="5892" width="8.59765625" style="220" hidden="1"/>
    <col min="5893" max="5894" width="7.5" style="220" hidden="1"/>
    <col min="5895" max="5895" width="9.09765625" style="220" hidden="1"/>
    <col min="5896" max="5896" width="4.19921875" style="220" hidden="1"/>
    <col min="5897" max="5897" width="7.09765625" style="220" hidden="1"/>
    <col min="5898" max="5898" width="5" style="220" hidden="1"/>
    <col min="5899" max="5899" width="11" style="220" hidden="1"/>
    <col min="5900" max="5900" width="8" style="220" hidden="1"/>
    <col min="5901" max="5901" width="4.19921875" style="220" hidden="1"/>
    <col min="5902" max="5902" width="7.09765625" style="220" hidden="1"/>
    <col min="5903" max="5903" width="5" style="220" hidden="1"/>
    <col min="5904" max="6145" width="11" style="220" hidden="1"/>
    <col min="6146" max="6146" width="19.59765625" style="220" hidden="1"/>
    <col min="6147" max="6147" width="7.19921875" style="220" hidden="1"/>
    <col min="6148" max="6148" width="8.59765625" style="220" hidden="1"/>
    <col min="6149" max="6150" width="7.5" style="220" hidden="1"/>
    <col min="6151" max="6151" width="9.09765625" style="220" hidden="1"/>
    <col min="6152" max="6152" width="4.19921875" style="220" hidden="1"/>
    <col min="6153" max="6153" width="7.09765625" style="220" hidden="1"/>
    <col min="6154" max="6154" width="5" style="220" hidden="1"/>
    <col min="6155" max="6155" width="11" style="220" hidden="1"/>
    <col min="6156" max="6156" width="8" style="220" hidden="1"/>
    <col min="6157" max="6157" width="4.19921875" style="220" hidden="1"/>
    <col min="6158" max="6158" width="7.09765625" style="220" hidden="1"/>
    <col min="6159" max="6159" width="5" style="220" hidden="1"/>
    <col min="6160" max="6401" width="11" style="220" hidden="1"/>
    <col min="6402" max="6402" width="19.59765625" style="220" hidden="1"/>
    <col min="6403" max="6403" width="7.19921875" style="220" hidden="1"/>
    <col min="6404" max="6404" width="8.59765625" style="220" hidden="1"/>
    <col min="6405" max="6406" width="7.5" style="220" hidden="1"/>
    <col min="6407" max="6407" width="9.09765625" style="220" hidden="1"/>
    <col min="6408" max="6408" width="4.19921875" style="220" hidden="1"/>
    <col min="6409" max="6409" width="7.09765625" style="220" hidden="1"/>
    <col min="6410" max="6410" width="5" style="220" hidden="1"/>
    <col min="6411" max="6411" width="11" style="220" hidden="1"/>
    <col min="6412" max="6412" width="8" style="220" hidden="1"/>
    <col min="6413" max="6413" width="4.19921875" style="220" hidden="1"/>
    <col min="6414" max="6414" width="7.09765625" style="220" hidden="1"/>
    <col min="6415" max="6415" width="5" style="220" hidden="1"/>
    <col min="6416" max="6657" width="11" style="220" hidden="1"/>
    <col min="6658" max="6658" width="19.59765625" style="220" hidden="1"/>
    <col min="6659" max="6659" width="7.19921875" style="220" hidden="1"/>
    <col min="6660" max="6660" width="8.59765625" style="220" hidden="1"/>
    <col min="6661" max="6662" width="7.5" style="220" hidden="1"/>
    <col min="6663" max="6663" width="9.09765625" style="220" hidden="1"/>
    <col min="6664" max="6664" width="4.19921875" style="220" hidden="1"/>
    <col min="6665" max="6665" width="7.09765625" style="220" hidden="1"/>
    <col min="6666" max="6666" width="5" style="220" hidden="1"/>
    <col min="6667" max="6667" width="11" style="220" hidden="1"/>
    <col min="6668" max="6668" width="8" style="220" hidden="1"/>
    <col min="6669" max="6669" width="4.19921875" style="220" hidden="1"/>
    <col min="6670" max="6670" width="7.09765625" style="220" hidden="1"/>
    <col min="6671" max="6671" width="5" style="220" hidden="1"/>
    <col min="6672" max="6913" width="11" style="220" hidden="1"/>
    <col min="6914" max="6914" width="19.59765625" style="220" hidden="1"/>
    <col min="6915" max="6915" width="7.19921875" style="220" hidden="1"/>
    <col min="6916" max="6916" width="8.59765625" style="220" hidden="1"/>
    <col min="6917" max="6918" width="7.5" style="220" hidden="1"/>
    <col min="6919" max="6919" width="9.09765625" style="220" hidden="1"/>
    <col min="6920" max="6920" width="4.19921875" style="220" hidden="1"/>
    <col min="6921" max="6921" width="7.09765625" style="220" hidden="1"/>
    <col min="6922" max="6922" width="5" style="220" hidden="1"/>
    <col min="6923" max="6923" width="11" style="220" hidden="1"/>
    <col min="6924" max="6924" width="8" style="220" hidden="1"/>
    <col min="6925" max="6925" width="4.19921875" style="220" hidden="1"/>
    <col min="6926" max="6926" width="7.09765625" style="220" hidden="1"/>
    <col min="6927" max="6927" width="5" style="220" hidden="1"/>
    <col min="6928" max="7169" width="11" style="220" hidden="1"/>
    <col min="7170" max="7170" width="19.59765625" style="220" hidden="1"/>
    <col min="7171" max="7171" width="7.19921875" style="220" hidden="1"/>
    <col min="7172" max="7172" width="8.59765625" style="220" hidden="1"/>
    <col min="7173" max="7174" width="7.5" style="220" hidden="1"/>
    <col min="7175" max="7175" width="9.09765625" style="220" hidden="1"/>
    <col min="7176" max="7176" width="4.19921875" style="220" hidden="1"/>
    <col min="7177" max="7177" width="7.09765625" style="220" hidden="1"/>
    <col min="7178" max="7178" width="5" style="220" hidden="1"/>
    <col min="7179" max="7179" width="11" style="220" hidden="1"/>
    <col min="7180" max="7180" width="8" style="220" hidden="1"/>
    <col min="7181" max="7181" width="4.19921875" style="220" hidden="1"/>
    <col min="7182" max="7182" width="7.09765625" style="220" hidden="1"/>
    <col min="7183" max="7183" width="5" style="220" hidden="1"/>
    <col min="7184" max="7425" width="11" style="220" hidden="1"/>
    <col min="7426" max="7426" width="19.59765625" style="220" hidden="1"/>
    <col min="7427" max="7427" width="7.19921875" style="220" hidden="1"/>
    <col min="7428" max="7428" width="8.59765625" style="220" hidden="1"/>
    <col min="7429" max="7430" width="7.5" style="220" hidden="1"/>
    <col min="7431" max="7431" width="9.09765625" style="220" hidden="1"/>
    <col min="7432" max="7432" width="4.19921875" style="220" hidden="1"/>
    <col min="7433" max="7433" width="7.09765625" style="220" hidden="1"/>
    <col min="7434" max="7434" width="5" style="220" hidden="1"/>
    <col min="7435" max="7435" width="11" style="220" hidden="1"/>
    <col min="7436" max="7436" width="8" style="220" hidden="1"/>
    <col min="7437" max="7437" width="4.19921875" style="220" hidden="1"/>
    <col min="7438" max="7438" width="7.09765625" style="220" hidden="1"/>
    <col min="7439" max="7439" width="5" style="220" hidden="1"/>
    <col min="7440" max="7681" width="11" style="220" hidden="1"/>
    <col min="7682" max="7682" width="19.59765625" style="220" hidden="1"/>
    <col min="7683" max="7683" width="7.19921875" style="220" hidden="1"/>
    <col min="7684" max="7684" width="8.59765625" style="220" hidden="1"/>
    <col min="7685" max="7686" width="7.5" style="220" hidden="1"/>
    <col min="7687" max="7687" width="9.09765625" style="220" hidden="1"/>
    <col min="7688" max="7688" width="4.19921875" style="220" hidden="1"/>
    <col min="7689" max="7689" width="7.09765625" style="220" hidden="1"/>
    <col min="7690" max="7690" width="5" style="220" hidden="1"/>
    <col min="7691" max="7691" width="11" style="220" hidden="1"/>
    <col min="7692" max="7692" width="8" style="220" hidden="1"/>
    <col min="7693" max="7693" width="4.19921875" style="220" hidden="1"/>
    <col min="7694" max="7694" width="7.09765625" style="220" hidden="1"/>
    <col min="7695" max="7695" width="5" style="220" hidden="1"/>
    <col min="7696" max="7937" width="11" style="220" hidden="1"/>
    <col min="7938" max="7938" width="19.59765625" style="220" hidden="1"/>
    <col min="7939" max="7939" width="7.19921875" style="220" hidden="1"/>
    <col min="7940" max="7940" width="8.59765625" style="220" hidden="1"/>
    <col min="7941" max="7942" width="7.5" style="220" hidden="1"/>
    <col min="7943" max="7943" width="9.09765625" style="220" hidden="1"/>
    <col min="7944" max="7944" width="4.19921875" style="220" hidden="1"/>
    <col min="7945" max="7945" width="7.09765625" style="220" hidden="1"/>
    <col min="7946" max="7946" width="5" style="220" hidden="1"/>
    <col min="7947" max="7947" width="11" style="220" hidden="1"/>
    <col min="7948" max="7948" width="8" style="220" hidden="1"/>
    <col min="7949" max="7949" width="4.19921875" style="220" hidden="1"/>
    <col min="7950" max="7950" width="7.09765625" style="220" hidden="1"/>
    <col min="7951" max="7951" width="5" style="220" hidden="1"/>
    <col min="7952" max="8193" width="11" style="220" hidden="1"/>
    <col min="8194" max="8194" width="19.59765625" style="220" hidden="1"/>
    <col min="8195" max="8195" width="7.19921875" style="220" hidden="1"/>
    <col min="8196" max="8196" width="8.59765625" style="220" hidden="1"/>
    <col min="8197" max="8198" width="7.5" style="220" hidden="1"/>
    <col min="8199" max="8199" width="9.09765625" style="220" hidden="1"/>
    <col min="8200" max="8200" width="4.19921875" style="220" hidden="1"/>
    <col min="8201" max="8201" width="7.09765625" style="220" hidden="1"/>
    <col min="8202" max="8202" width="5" style="220" hidden="1"/>
    <col min="8203" max="8203" width="11" style="220" hidden="1"/>
    <col min="8204" max="8204" width="8" style="220" hidden="1"/>
    <col min="8205" max="8205" width="4.19921875" style="220" hidden="1"/>
    <col min="8206" max="8206" width="7.09765625" style="220" hidden="1"/>
    <col min="8207" max="8207" width="5" style="220" hidden="1"/>
    <col min="8208" max="8449" width="11" style="220" hidden="1"/>
    <col min="8450" max="8450" width="19.59765625" style="220" hidden="1"/>
    <col min="8451" max="8451" width="7.19921875" style="220" hidden="1"/>
    <col min="8452" max="8452" width="8.59765625" style="220" hidden="1"/>
    <col min="8453" max="8454" width="7.5" style="220" hidden="1"/>
    <col min="8455" max="8455" width="9.09765625" style="220" hidden="1"/>
    <col min="8456" max="8456" width="4.19921875" style="220" hidden="1"/>
    <col min="8457" max="8457" width="7.09765625" style="220" hidden="1"/>
    <col min="8458" max="8458" width="5" style="220" hidden="1"/>
    <col min="8459" max="8459" width="11" style="220" hidden="1"/>
    <col min="8460" max="8460" width="8" style="220" hidden="1"/>
    <col min="8461" max="8461" width="4.19921875" style="220" hidden="1"/>
    <col min="8462" max="8462" width="7.09765625" style="220" hidden="1"/>
    <col min="8463" max="8463" width="5" style="220" hidden="1"/>
    <col min="8464" max="8705" width="11" style="220" hidden="1"/>
    <col min="8706" max="8706" width="19.59765625" style="220" hidden="1"/>
    <col min="8707" max="8707" width="7.19921875" style="220" hidden="1"/>
    <col min="8708" max="8708" width="8.59765625" style="220" hidden="1"/>
    <col min="8709" max="8710" width="7.5" style="220" hidden="1"/>
    <col min="8711" max="8711" width="9.09765625" style="220" hidden="1"/>
    <col min="8712" max="8712" width="4.19921875" style="220" hidden="1"/>
    <col min="8713" max="8713" width="7.09765625" style="220" hidden="1"/>
    <col min="8714" max="8714" width="5" style="220" hidden="1"/>
    <col min="8715" max="8715" width="11" style="220" hidden="1"/>
    <col min="8716" max="8716" width="8" style="220" hidden="1"/>
    <col min="8717" max="8717" width="4.19921875" style="220" hidden="1"/>
    <col min="8718" max="8718" width="7.09765625" style="220" hidden="1"/>
    <col min="8719" max="8719" width="5" style="220" hidden="1"/>
    <col min="8720" max="8961" width="11" style="220" hidden="1"/>
    <col min="8962" max="8962" width="19.59765625" style="220" hidden="1"/>
    <col min="8963" max="8963" width="7.19921875" style="220" hidden="1"/>
    <col min="8964" max="8964" width="8.59765625" style="220" hidden="1"/>
    <col min="8965" max="8966" width="7.5" style="220" hidden="1"/>
    <col min="8967" max="8967" width="9.09765625" style="220" hidden="1"/>
    <col min="8968" max="8968" width="4.19921875" style="220" hidden="1"/>
    <col min="8969" max="8969" width="7.09765625" style="220" hidden="1"/>
    <col min="8970" max="8970" width="5" style="220" hidden="1"/>
    <col min="8971" max="8971" width="11" style="220" hidden="1"/>
    <col min="8972" max="8972" width="8" style="220" hidden="1"/>
    <col min="8973" max="8973" width="4.19921875" style="220" hidden="1"/>
    <col min="8974" max="8974" width="7.09765625" style="220" hidden="1"/>
    <col min="8975" max="8975" width="5" style="220" hidden="1"/>
    <col min="8976" max="9217" width="11" style="220" hidden="1"/>
    <col min="9218" max="9218" width="19.59765625" style="220" hidden="1"/>
    <col min="9219" max="9219" width="7.19921875" style="220" hidden="1"/>
    <col min="9220" max="9220" width="8.59765625" style="220" hidden="1"/>
    <col min="9221" max="9222" width="7.5" style="220" hidden="1"/>
    <col min="9223" max="9223" width="9.09765625" style="220" hidden="1"/>
    <col min="9224" max="9224" width="4.19921875" style="220" hidden="1"/>
    <col min="9225" max="9225" width="7.09765625" style="220" hidden="1"/>
    <col min="9226" max="9226" width="5" style="220" hidden="1"/>
    <col min="9227" max="9227" width="11" style="220" hidden="1"/>
    <col min="9228" max="9228" width="8" style="220" hidden="1"/>
    <col min="9229" max="9229" width="4.19921875" style="220" hidden="1"/>
    <col min="9230" max="9230" width="7.09765625" style="220" hidden="1"/>
    <col min="9231" max="9231" width="5" style="220" hidden="1"/>
    <col min="9232" max="9473" width="11" style="220" hidden="1"/>
    <col min="9474" max="9474" width="19.59765625" style="220" hidden="1"/>
    <col min="9475" max="9475" width="7.19921875" style="220" hidden="1"/>
    <col min="9476" max="9476" width="8.59765625" style="220" hidden="1"/>
    <col min="9477" max="9478" width="7.5" style="220" hidden="1"/>
    <col min="9479" max="9479" width="9.09765625" style="220" hidden="1"/>
    <col min="9480" max="9480" width="4.19921875" style="220" hidden="1"/>
    <col min="9481" max="9481" width="7.09765625" style="220" hidden="1"/>
    <col min="9482" max="9482" width="5" style="220" hidden="1"/>
    <col min="9483" max="9483" width="11" style="220" hidden="1"/>
    <col min="9484" max="9484" width="8" style="220" hidden="1"/>
    <col min="9485" max="9485" width="4.19921875" style="220" hidden="1"/>
    <col min="9486" max="9486" width="7.09765625" style="220" hidden="1"/>
    <col min="9487" max="9487" width="5" style="220" hidden="1"/>
    <col min="9488" max="9729" width="11" style="220" hidden="1"/>
    <col min="9730" max="9730" width="19.59765625" style="220" hidden="1"/>
    <col min="9731" max="9731" width="7.19921875" style="220" hidden="1"/>
    <col min="9732" max="9732" width="8.59765625" style="220" hidden="1"/>
    <col min="9733" max="9734" width="7.5" style="220" hidden="1"/>
    <col min="9735" max="9735" width="9.09765625" style="220" hidden="1"/>
    <col min="9736" max="9736" width="4.19921875" style="220" hidden="1"/>
    <col min="9737" max="9737" width="7.09765625" style="220" hidden="1"/>
    <col min="9738" max="9738" width="5" style="220" hidden="1"/>
    <col min="9739" max="9739" width="11" style="220" hidden="1"/>
    <col min="9740" max="9740" width="8" style="220" hidden="1"/>
    <col min="9741" max="9741" width="4.19921875" style="220" hidden="1"/>
    <col min="9742" max="9742" width="7.09765625" style="220" hidden="1"/>
    <col min="9743" max="9743" width="5" style="220" hidden="1"/>
    <col min="9744" max="9985" width="11" style="220" hidden="1"/>
    <col min="9986" max="9986" width="19.59765625" style="220" hidden="1"/>
    <col min="9987" max="9987" width="7.19921875" style="220" hidden="1"/>
    <col min="9988" max="9988" width="8.59765625" style="220" hidden="1"/>
    <col min="9989" max="9990" width="7.5" style="220" hidden="1"/>
    <col min="9991" max="9991" width="9.09765625" style="220" hidden="1"/>
    <col min="9992" max="9992" width="4.19921875" style="220" hidden="1"/>
    <col min="9993" max="9993" width="7.09765625" style="220" hidden="1"/>
    <col min="9994" max="9994" width="5" style="220" hidden="1"/>
    <col min="9995" max="9995" width="11" style="220" hidden="1"/>
    <col min="9996" max="9996" width="8" style="220" hidden="1"/>
    <col min="9997" max="9997" width="4.19921875" style="220" hidden="1"/>
    <col min="9998" max="9998" width="7.09765625" style="220" hidden="1"/>
    <col min="9999" max="9999" width="5" style="220" hidden="1"/>
    <col min="10000" max="10241" width="11" style="220" hidden="1"/>
    <col min="10242" max="10242" width="19.59765625" style="220" hidden="1"/>
    <col min="10243" max="10243" width="7.19921875" style="220" hidden="1"/>
    <col min="10244" max="10244" width="8.59765625" style="220" hidden="1"/>
    <col min="10245" max="10246" width="7.5" style="220" hidden="1"/>
    <col min="10247" max="10247" width="9.09765625" style="220" hidden="1"/>
    <col min="10248" max="10248" width="4.19921875" style="220" hidden="1"/>
    <col min="10249" max="10249" width="7.09765625" style="220" hidden="1"/>
    <col min="10250" max="10250" width="5" style="220" hidden="1"/>
    <col min="10251" max="10251" width="11" style="220" hidden="1"/>
    <col min="10252" max="10252" width="8" style="220" hidden="1"/>
    <col min="10253" max="10253" width="4.19921875" style="220" hidden="1"/>
    <col min="10254" max="10254" width="7.09765625" style="220" hidden="1"/>
    <col min="10255" max="10255" width="5" style="220" hidden="1"/>
    <col min="10256" max="10497" width="11" style="220" hidden="1"/>
    <col min="10498" max="10498" width="19.59765625" style="220" hidden="1"/>
    <col min="10499" max="10499" width="7.19921875" style="220" hidden="1"/>
    <col min="10500" max="10500" width="8.59765625" style="220" hidden="1"/>
    <col min="10501" max="10502" width="7.5" style="220" hidden="1"/>
    <col min="10503" max="10503" width="9.09765625" style="220" hidden="1"/>
    <col min="10504" max="10504" width="4.19921875" style="220" hidden="1"/>
    <col min="10505" max="10505" width="7.09765625" style="220" hidden="1"/>
    <col min="10506" max="10506" width="5" style="220" hidden="1"/>
    <col min="10507" max="10507" width="11" style="220" hidden="1"/>
    <col min="10508" max="10508" width="8" style="220" hidden="1"/>
    <col min="10509" max="10509" width="4.19921875" style="220" hidden="1"/>
    <col min="10510" max="10510" width="7.09765625" style="220" hidden="1"/>
    <col min="10511" max="10511" width="5" style="220" hidden="1"/>
    <col min="10512" max="10753" width="11" style="220" hidden="1"/>
    <col min="10754" max="10754" width="19.59765625" style="220" hidden="1"/>
    <col min="10755" max="10755" width="7.19921875" style="220" hidden="1"/>
    <col min="10756" max="10756" width="8.59765625" style="220" hidden="1"/>
    <col min="10757" max="10758" width="7.5" style="220" hidden="1"/>
    <col min="10759" max="10759" width="9.09765625" style="220" hidden="1"/>
    <col min="10760" max="10760" width="4.19921875" style="220" hidden="1"/>
    <col min="10761" max="10761" width="7.09765625" style="220" hidden="1"/>
    <col min="10762" max="10762" width="5" style="220" hidden="1"/>
    <col min="10763" max="10763" width="11" style="220" hidden="1"/>
    <col min="10764" max="10764" width="8" style="220" hidden="1"/>
    <col min="10765" max="10765" width="4.19921875" style="220" hidden="1"/>
    <col min="10766" max="10766" width="7.09765625" style="220" hidden="1"/>
    <col min="10767" max="10767" width="5" style="220" hidden="1"/>
    <col min="10768" max="11009" width="11" style="220" hidden="1"/>
    <col min="11010" max="11010" width="19.59765625" style="220" hidden="1"/>
    <col min="11011" max="11011" width="7.19921875" style="220" hidden="1"/>
    <col min="11012" max="11012" width="8.59765625" style="220" hidden="1"/>
    <col min="11013" max="11014" width="7.5" style="220" hidden="1"/>
    <col min="11015" max="11015" width="9.09765625" style="220" hidden="1"/>
    <col min="11016" max="11016" width="4.19921875" style="220" hidden="1"/>
    <col min="11017" max="11017" width="7.09765625" style="220" hidden="1"/>
    <col min="11018" max="11018" width="5" style="220" hidden="1"/>
    <col min="11019" max="11019" width="11" style="220" hidden="1"/>
    <col min="11020" max="11020" width="8" style="220" hidden="1"/>
    <col min="11021" max="11021" width="4.19921875" style="220" hidden="1"/>
    <col min="11022" max="11022" width="7.09765625" style="220" hidden="1"/>
    <col min="11023" max="11023" width="5" style="220" hidden="1"/>
    <col min="11024" max="11265" width="11" style="220" hidden="1"/>
    <col min="11266" max="11266" width="19.59765625" style="220" hidden="1"/>
    <col min="11267" max="11267" width="7.19921875" style="220" hidden="1"/>
    <col min="11268" max="11268" width="8.59765625" style="220" hidden="1"/>
    <col min="11269" max="11270" width="7.5" style="220" hidden="1"/>
    <col min="11271" max="11271" width="9.09765625" style="220" hidden="1"/>
    <col min="11272" max="11272" width="4.19921875" style="220" hidden="1"/>
    <col min="11273" max="11273" width="7.09765625" style="220" hidden="1"/>
    <col min="11274" max="11274" width="5" style="220" hidden="1"/>
    <col min="11275" max="11275" width="11" style="220" hidden="1"/>
    <col min="11276" max="11276" width="8" style="220" hidden="1"/>
    <col min="11277" max="11277" width="4.19921875" style="220" hidden="1"/>
    <col min="11278" max="11278" width="7.09765625" style="220" hidden="1"/>
    <col min="11279" max="11279" width="5" style="220" hidden="1"/>
    <col min="11280" max="11521" width="11" style="220" hidden="1"/>
    <col min="11522" max="11522" width="19.59765625" style="220" hidden="1"/>
    <col min="11523" max="11523" width="7.19921875" style="220" hidden="1"/>
    <col min="11524" max="11524" width="8.59765625" style="220" hidden="1"/>
    <col min="11525" max="11526" width="7.5" style="220" hidden="1"/>
    <col min="11527" max="11527" width="9.09765625" style="220" hidden="1"/>
    <col min="11528" max="11528" width="4.19921875" style="220" hidden="1"/>
    <col min="11529" max="11529" width="7.09765625" style="220" hidden="1"/>
    <col min="11530" max="11530" width="5" style="220" hidden="1"/>
    <col min="11531" max="11531" width="11" style="220" hidden="1"/>
    <col min="11532" max="11532" width="8" style="220" hidden="1"/>
    <col min="11533" max="11533" width="4.19921875" style="220" hidden="1"/>
    <col min="11534" max="11534" width="7.09765625" style="220" hidden="1"/>
    <col min="11535" max="11535" width="5" style="220" hidden="1"/>
    <col min="11536" max="11777" width="11" style="220" hidden="1"/>
    <col min="11778" max="11778" width="19.59765625" style="220" hidden="1"/>
    <col min="11779" max="11779" width="7.19921875" style="220" hidden="1"/>
    <col min="11780" max="11780" width="8.59765625" style="220" hidden="1"/>
    <col min="11781" max="11782" width="7.5" style="220" hidden="1"/>
    <col min="11783" max="11783" width="9.09765625" style="220" hidden="1"/>
    <col min="11784" max="11784" width="4.19921875" style="220" hidden="1"/>
    <col min="11785" max="11785" width="7.09765625" style="220" hidden="1"/>
    <col min="11786" max="11786" width="5" style="220" hidden="1"/>
    <col min="11787" max="11787" width="11" style="220" hidden="1"/>
    <col min="11788" max="11788" width="8" style="220" hidden="1"/>
    <col min="11789" max="11789" width="4.19921875" style="220" hidden="1"/>
    <col min="11790" max="11790" width="7.09765625" style="220" hidden="1"/>
    <col min="11791" max="11791" width="5" style="220" hidden="1"/>
    <col min="11792" max="12033" width="11" style="220" hidden="1"/>
    <col min="12034" max="12034" width="19.59765625" style="220" hidden="1"/>
    <col min="12035" max="12035" width="7.19921875" style="220" hidden="1"/>
    <col min="12036" max="12036" width="8.59765625" style="220" hidden="1"/>
    <col min="12037" max="12038" width="7.5" style="220" hidden="1"/>
    <col min="12039" max="12039" width="9.09765625" style="220" hidden="1"/>
    <col min="12040" max="12040" width="4.19921875" style="220" hidden="1"/>
    <col min="12041" max="12041" width="7.09765625" style="220" hidden="1"/>
    <col min="12042" max="12042" width="5" style="220" hidden="1"/>
    <col min="12043" max="12043" width="11" style="220" hidden="1"/>
    <col min="12044" max="12044" width="8" style="220" hidden="1"/>
    <col min="12045" max="12045" width="4.19921875" style="220" hidden="1"/>
    <col min="12046" max="12046" width="7.09765625" style="220" hidden="1"/>
    <col min="12047" max="12047" width="5" style="220" hidden="1"/>
    <col min="12048" max="12289" width="11" style="220" hidden="1"/>
    <col min="12290" max="12290" width="19.59765625" style="220" hidden="1"/>
    <col min="12291" max="12291" width="7.19921875" style="220" hidden="1"/>
    <col min="12292" max="12292" width="8.59765625" style="220" hidden="1"/>
    <col min="12293" max="12294" width="7.5" style="220" hidden="1"/>
    <col min="12295" max="12295" width="9.09765625" style="220" hidden="1"/>
    <col min="12296" max="12296" width="4.19921875" style="220" hidden="1"/>
    <col min="12297" max="12297" width="7.09765625" style="220" hidden="1"/>
    <col min="12298" max="12298" width="5" style="220" hidden="1"/>
    <col min="12299" max="12299" width="11" style="220" hidden="1"/>
    <col min="12300" max="12300" width="8" style="220" hidden="1"/>
    <col min="12301" max="12301" width="4.19921875" style="220" hidden="1"/>
    <col min="12302" max="12302" width="7.09765625" style="220" hidden="1"/>
    <col min="12303" max="12303" width="5" style="220" hidden="1"/>
    <col min="12304" max="12545" width="11" style="220" hidden="1"/>
    <col min="12546" max="12546" width="19.59765625" style="220" hidden="1"/>
    <col min="12547" max="12547" width="7.19921875" style="220" hidden="1"/>
    <col min="12548" max="12548" width="8.59765625" style="220" hidden="1"/>
    <col min="12549" max="12550" width="7.5" style="220" hidden="1"/>
    <col min="12551" max="12551" width="9.09765625" style="220" hidden="1"/>
    <col min="12552" max="12552" width="4.19921875" style="220" hidden="1"/>
    <col min="12553" max="12553" width="7.09765625" style="220" hidden="1"/>
    <col min="12554" max="12554" width="5" style="220" hidden="1"/>
    <col min="12555" max="12555" width="11" style="220" hidden="1"/>
    <col min="12556" max="12556" width="8" style="220" hidden="1"/>
    <col min="12557" max="12557" width="4.19921875" style="220" hidden="1"/>
    <col min="12558" max="12558" width="7.09765625" style="220" hidden="1"/>
    <col min="12559" max="12559" width="5" style="220" hidden="1"/>
    <col min="12560" max="12801" width="11" style="220" hidden="1"/>
    <col min="12802" max="12802" width="19.59765625" style="220" hidden="1"/>
    <col min="12803" max="12803" width="7.19921875" style="220" hidden="1"/>
    <col min="12804" max="12804" width="8.59765625" style="220" hidden="1"/>
    <col min="12805" max="12806" width="7.5" style="220" hidden="1"/>
    <col min="12807" max="12807" width="9.09765625" style="220" hidden="1"/>
    <col min="12808" max="12808" width="4.19921875" style="220" hidden="1"/>
    <col min="12809" max="12809" width="7.09765625" style="220" hidden="1"/>
    <col min="12810" max="12810" width="5" style="220" hidden="1"/>
    <col min="12811" max="12811" width="11" style="220" hidden="1"/>
    <col min="12812" max="12812" width="8" style="220" hidden="1"/>
    <col min="12813" max="12813" width="4.19921875" style="220" hidden="1"/>
    <col min="12814" max="12814" width="7.09765625" style="220" hidden="1"/>
    <col min="12815" max="12815" width="5" style="220" hidden="1"/>
    <col min="12816" max="13057" width="11" style="220" hidden="1"/>
    <col min="13058" max="13058" width="19.59765625" style="220" hidden="1"/>
    <col min="13059" max="13059" width="7.19921875" style="220" hidden="1"/>
    <col min="13060" max="13060" width="8.59765625" style="220" hidden="1"/>
    <col min="13061" max="13062" width="7.5" style="220" hidden="1"/>
    <col min="13063" max="13063" width="9.09765625" style="220" hidden="1"/>
    <col min="13064" max="13064" width="4.19921875" style="220" hidden="1"/>
    <col min="13065" max="13065" width="7.09765625" style="220" hidden="1"/>
    <col min="13066" max="13066" width="5" style="220" hidden="1"/>
    <col min="13067" max="13067" width="11" style="220" hidden="1"/>
    <col min="13068" max="13068" width="8" style="220" hidden="1"/>
    <col min="13069" max="13069" width="4.19921875" style="220" hidden="1"/>
    <col min="13070" max="13070" width="7.09765625" style="220" hidden="1"/>
    <col min="13071" max="13071" width="5" style="220" hidden="1"/>
    <col min="13072" max="13313" width="11" style="220" hidden="1"/>
    <col min="13314" max="13314" width="19.59765625" style="220" hidden="1"/>
    <col min="13315" max="13315" width="7.19921875" style="220" hidden="1"/>
    <col min="13316" max="13316" width="8.59765625" style="220" hidden="1"/>
    <col min="13317" max="13318" width="7.5" style="220" hidden="1"/>
    <col min="13319" max="13319" width="9.09765625" style="220" hidden="1"/>
    <col min="13320" max="13320" width="4.19921875" style="220" hidden="1"/>
    <col min="13321" max="13321" width="7.09765625" style="220" hidden="1"/>
    <col min="13322" max="13322" width="5" style="220" hidden="1"/>
    <col min="13323" max="13323" width="11" style="220" hidden="1"/>
    <col min="13324" max="13324" width="8" style="220" hidden="1"/>
    <col min="13325" max="13325" width="4.19921875" style="220" hidden="1"/>
    <col min="13326" max="13326" width="7.09765625" style="220" hidden="1"/>
    <col min="13327" max="13327" width="5" style="220" hidden="1"/>
    <col min="13328" max="13569" width="11" style="220" hidden="1"/>
    <col min="13570" max="13570" width="19.59765625" style="220" hidden="1"/>
    <col min="13571" max="13571" width="7.19921875" style="220" hidden="1"/>
    <col min="13572" max="13572" width="8.59765625" style="220" hidden="1"/>
    <col min="13573" max="13574" width="7.5" style="220" hidden="1"/>
    <col min="13575" max="13575" width="9.09765625" style="220" hidden="1"/>
    <col min="13576" max="13576" width="4.19921875" style="220" hidden="1"/>
    <col min="13577" max="13577" width="7.09765625" style="220" hidden="1"/>
    <col min="13578" max="13578" width="5" style="220" hidden="1"/>
    <col min="13579" max="13579" width="11" style="220" hidden="1"/>
    <col min="13580" max="13580" width="8" style="220" hidden="1"/>
    <col min="13581" max="13581" width="4.19921875" style="220" hidden="1"/>
    <col min="13582" max="13582" width="7.09765625" style="220" hidden="1"/>
    <col min="13583" max="13583" width="5" style="220" hidden="1"/>
    <col min="13584" max="13825" width="11" style="220" hidden="1"/>
    <col min="13826" max="13826" width="19.59765625" style="220" hidden="1"/>
    <col min="13827" max="13827" width="7.19921875" style="220" hidden="1"/>
    <col min="13828" max="13828" width="8.59765625" style="220" hidden="1"/>
    <col min="13829" max="13830" width="7.5" style="220" hidden="1"/>
    <col min="13831" max="13831" width="9.09765625" style="220" hidden="1"/>
    <col min="13832" max="13832" width="4.19921875" style="220" hidden="1"/>
    <col min="13833" max="13833" width="7.09765625" style="220" hidden="1"/>
    <col min="13834" max="13834" width="5" style="220" hidden="1"/>
    <col min="13835" max="13835" width="11" style="220" hidden="1"/>
    <col min="13836" max="13836" width="8" style="220" hidden="1"/>
    <col min="13837" max="13837" width="4.19921875" style="220" hidden="1"/>
    <col min="13838" max="13838" width="7.09765625" style="220" hidden="1"/>
    <col min="13839" max="13839" width="5" style="220" hidden="1"/>
    <col min="13840" max="14081" width="11" style="220" hidden="1"/>
    <col min="14082" max="14082" width="19.59765625" style="220" hidden="1"/>
    <col min="14083" max="14083" width="7.19921875" style="220" hidden="1"/>
    <col min="14084" max="14084" width="8.59765625" style="220" hidden="1"/>
    <col min="14085" max="14086" width="7.5" style="220" hidden="1"/>
    <col min="14087" max="14087" width="9.09765625" style="220" hidden="1"/>
    <col min="14088" max="14088" width="4.19921875" style="220" hidden="1"/>
    <col min="14089" max="14089" width="7.09765625" style="220" hidden="1"/>
    <col min="14090" max="14090" width="5" style="220" hidden="1"/>
    <col min="14091" max="14091" width="11" style="220" hidden="1"/>
    <col min="14092" max="14092" width="8" style="220" hidden="1"/>
    <col min="14093" max="14093" width="4.19921875" style="220" hidden="1"/>
    <col min="14094" max="14094" width="7.09765625" style="220" hidden="1"/>
    <col min="14095" max="14095" width="5" style="220" hidden="1"/>
    <col min="14096" max="14337" width="11" style="220" hidden="1"/>
    <col min="14338" max="14338" width="19.59765625" style="220" hidden="1"/>
    <col min="14339" max="14339" width="7.19921875" style="220" hidden="1"/>
    <col min="14340" max="14340" width="8.59765625" style="220" hidden="1"/>
    <col min="14341" max="14342" width="7.5" style="220" hidden="1"/>
    <col min="14343" max="14343" width="9.09765625" style="220" hidden="1"/>
    <col min="14344" max="14344" width="4.19921875" style="220" hidden="1"/>
    <col min="14345" max="14345" width="7.09765625" style="220" hidden="1"/>
    <col min="14346" max="14346" width="5" style="220" hidden="1"/>
    <col min="14347" max="14347" width="11" style="220" hidden="1"/>
    <col min="14348" max="14348" width="8" style="220" hidden="1"/>
    <col min="14349" max="14349" width="4.19921875" style="220" hidden="1"/>
    <col min="14350" max="14350" width="7.09765625" style="220" hidden="1"/>
    <col min="14351" max="14351" width="5" style="220" hidden="1"/>
    <col min="14352" max="14593" width="11" style="220" hidden="1"/>
    <col min="14594" max="14594" width="19.59765625" style="220" hidden="1"/>
    <col min="14595" max="14595" width="7.19921875" style="220" hidden="1"/>
    <col min="14596" max="14596" width="8.59765625" style="220" hidden="1"/>
    <col min="14597" max="14598" width="7.5" style="220" hidden="1"/>
    <col min="14599" max="14599" width="9.09765625" style="220" hidden="1"/>
    <col min="14600" max="14600" width="4.19921875" style="220" hidden="1"/>
    <col min="14601" max="14601" width="7.09765625" style="220" hidden="1"/>
    <col min="14602" max="14602" width="5" style="220" hidden="1"/>
    <col min="14603" max="14603" width="11" style="220" hidden="1"/>
    <col min="14604" max="14604" width="8" style="220" hidden="1"/>
    <col min="14605" max="14605" width="4.19921875" style="220" hidden="1"/>
    <col min="14606" max="14606" width="7.09765625" style="220" hidden="1"/>
    <col min="14607" max="14607" width="5" style="220" hidden="1"/>
    <col min="14608" max="14849" width="11" style="220" hidden="1"/>
    <col min="14850" max="14850" width="19.59765625" style="220" hidden="1"/>
    <col min="14851" max="14851" width="7.19921875" style="220" hidden="1"/>
    <col min="14852" max="14852" width="8.59765625" style="220" hidden="1"/>
    <col min="14853" max="14854" width="7.5" style="220" hidden="1"/>
    <col min="14855" max="14855" width="9.09765625" style="220" hidden="1"/>
    <col min="14856" max="14856" width="4.19921875" style="220" hidden="1"/>
    <col min="14857" max="14857" width="7.09765625" style="220" hidden="1"/>
    <col min="14858" max="14858" width="5" style="220" hidden="1"/>
    <col min="14859" max="14859" width="11" style="220" hidden="1"/>
    <col min="14860" max="14860" width="8" style="220" hidden="1"/>
    <col min="14861" max="14861" width="4.19921875" style="220" hidden="1"/>
    <col min="14862" max="14862" width="7.09765625" style="220" hidden="1"/>
    <col min="14863" max="14863" width="5" style="220" hidden="1"/>
    <col min="14864" max="15105" width="11" style="220" hidden="1"/>
    <col min="15106" max="15106" width="19.59765625" style="220" hidden="1"/>
    <col min="15107" max="15107" width="7.19921875" style="220" hidden="1"/>
    <col min="15108" max="15108" width="8.59765625" style="220" hidden="1"/>
    <col min="15109" max="15110" width="7.5" style="220" hidden="1"/>
    <col min="15111" max="15111" width="9.09765625" style="220" hidden="1"/>
    <col min="15112" max="15112" width="4.19921875" style="220" hidden="1"/>
    <col min="15113" max="15113" width="7.09765625" style="220" hidden="1"/>
    <col min="15114" max="15114" width="5" style="220" hidden="1"/>
    <col min="15115" max="15115" width="11" style="220" hidden="1"/>
    <col min="15116" max="15116" width="8" style="220" hidden="1"/>
    <col min="15117" max="15117" width="4.19921875" style="220" hidden="1"/>
    <col min="15118" max="15118" width="7.09765625" style="220" hidden="1"/>
    <col min="15119" max="15119" width="5" style="220" hidden="1"/>
    <col min="15120" max="15361" width="11" style="220" hidden="1"/>
    <col min="15362" max="15362" width="19.59765625" style="220" hidden="1"/>
    <col min="15363" max="15363" width="7.19921875" style="220" hidden="1"/>
    <col min="15364" max="15364" width="8.59765625" style="220" hidden="1"/>
    <col min="15365" max="15366" width="7.5" style="220" hidden="1"/>
    <col min="15367" max="15367" width="9.09765625" style="220" hidden="1"/>
    <col min="15368" max="15368" width="4.19921875" style="220" hidden="1"/>
    <col min="15369" max="15369" width="7.09765625" style="220" hidden="1"/>
    <col min="15370" max="15370" width="5" style="220" hidden="1"/>
    <col min="15371" max="15371" width="11" style="220" hidden="1"/>
    <col min="15372" max="15372" width="8" style="220" hidden="1"/>
    <col min="15373" max="15373" width="4.19921875" style="220" hidden="1"/>
    <col min="15374" max="15374" width="7.09765625" style="220" hidden="1"/>
    <col min="15375" max="15375" width="5" style="220" hidden="1"/>
    <col min="15376" max="15617" width="11" style="220" hidden="1"/>
    <col min="15618" max="15618" width="19.59765625" style="220" hidden="1"/>
    <col min="15619" max="15619" width="7.19921875" style="220" hidden="1"/>
    <col min="15620" max="15620" width="8.59765625" style="220" hidden="1"/>
    <col min="15621" max="15622" width="7.5" style="220" hidden="1"/>
    <col min="15623" max="15623" width="9.09765625" style="220" hidden="1"/>
    <col min="15624" max="15624" width="4.19921875" style="220" hidden="1"/>
    <col min="15625" max="15625" width="7.09765625" style="220" hidden="1"/>
    <col min="15626" max="15626" width="5" style="220" hidden="1"/>
    <col min="15627" max="15627" width="11" style="220" hidden="1"/>
    <col min="15628" max="15628" width="8" style="220" hidden="1"/>
    <col min="15629" max="15629" width="4.19921875" style="220" hidden="1"/>
    <col min="15630" max="15630" width="7.09765625" style="220" hidden="1"/>
    <col min="15631" max="15631" width="5" style="220" hidden="1"/>
    <col min="15632" max="15873" width="11" style="220" hidden="1"/>
    <col min="15874" max="15874" width="19.59765625" style="220" hidden="1"/>
    <col min="15875" max="15875" width="7.19921875" style="220" hidden="1"/>
    <col min="15876" max="15876" width="8.59765625" style="220" hidden="1"/>
    <col min="15877" max="15878" width="7.5" style="220" hidden="1"/>
    <col min="15879" max="15879" width="9.09765625" style="220" hidden="1"/>
    <col min="15880" max="15880" width="4.19921875" style="220" hidden="1"/>
    <col min="15881" max="15881" width="7.09765625" style="220" hidden="1"/>
    <col min="15882" max="15882" width="5" style="220" hidden="1"/>
    <col min="15883" max="15883" width="11" style="220" hidden="1"/>
    <col min="15884" max="15884" width="8" style="220" hidden="1"/>
    <col min="15885" max="15885" width="4.19921875" style="220" hidden="1"/>
    <col min="15886" max="15886" width="7.09765625" style="220" hidden="1"/>
    <col min="15887" max="15887" width="5" style="220" hidden="1"/>
    <col min="15888" max="16129" width="11" style="220" hidden="1"/>
    <col min="16130" max="16130" width="19.59765625" style="220" hidden="1"/>
    <col min="16131" max="16131" width="7.19921875" style="220" hidden="1"/>
    <col min="16132" max="16132" width="8.59765625" style="220" hidden="1"/>
    <col min="16133" max="16134" width="7.5" style="220" hidden="1"/>
    <col min="16135" max="16135" width="9.09765625" style="220" hidden="1"/>
    <col min="16136" max="16136" width="4.19921875" style="220" hidden="1"/>
    <col min="16137" max="16137" width="7.09765625" style="220" hidden="1"/>
    <col min="16138" max="16138" width="5" style="220" hidden="1"/>
    <col min="16139" max="16139" width="11" style="220" hidden="1"/>
    <col min="16140" max="16140" width="8" style="220" hidden="1"/>
    <col min="16141" max="16141" width="4.19921875" style="220" hidden="1"/>
    <col min="16142" max="16142" width="7.09765625" style="220" hidden="1"/>
    <col min="16143" max="16143" width="5" style="220" hidden="1"/>
    <col min="16144" max="16384" width="11" style="220" hidden="1"/>
  </cols>
  <sheetData>
    <row r="1" spans="2:24" ht="16.5" customHeight="1" x14ac:dyDescent="0.25"/>
    <row r="2" spans="2:24" ht="15.6" x14ac:dyDescent="0.3">
      <c r="B2" s="190" t="s">
        <v>161</v>
      </c>
      <c r="G2" s="237" t="s">
        <v>153</v>
      </c>
      <c r="H2" s="282"/>
      <c r="I2" s="282"/>
      <c r="J2" s="282"/>
      <c r="K2" s="282"/>
      <c r="L2" s="282"/>
    </row>
    <row r="3" spans="2:24" ht="10.5" customHeight="1" x14ac:dyDescent="0.25"/>
    <row r="4" spans="2:24" ht="18" customHeight="1" x14ac:dyDescent="0.25">
      <c r="B4" s="18"/>
      <c r="C4" s="269" t="s">
        <v>23</v>
      </c>
      <c r="D4" s="270"/>
      <c r="E4" s="270"/>
      <c r="F4" s="270"/>
      <c r="G4" s="270"/>
      <c r="H4" s="270"/>
      <c r="I4" s="270"/>
      <c r="J4" s="270"/>
      <c r="K4" s="271" t="s">
        <v>24</v>
      </c>
      <c r="L4" s="272"/>
      <c r="M4" s="272"/>
      <c r="N4" s="272"/>
      <c r="O4" s="269"/>
      <c r="P4" s="273" t="s">
        <v>76</v>
      </c>
      <c r="Q4" s="273"/>
    </row>
    <row r="5" spans="2:24" ht="27.6" x14ac:dyDescent="0.25">
      <c r="B5" s="19" t="s">
        <v>25</v>
      </c>
      <c r="C5" s="19" t="s">
        <v>26</v>
      </c>
      <c r="D5" s="19" t="s">
        <v>27</v>
      </c>
      <c r="E5" s="19" t="s">
        <v>28</v>
      </c>
      <c r="F5" s="19" t="s">
        <v>29</v>
      </c>
      <c r="G5" s="19" t="s">
        <v>30</v>
      </c>
      <c r="H5" s="19" t="s">
        <v>31</v>
      </c>
      <c r="I5" s="19" t="s">
        <v>32</v>
      </c>
      <c r="J5" s="19" t="s">
        <v>33</v>
      </c>
      <c r="K5" s="20" t="s">
        <v>34</v>
      </c>
      <c r="L5" s="19" t="s">
        <v>35</v>
      </c>
      <c r="M5" s="19" t="s">
        <v>31</v>
      </c>
      <c r="N5" s="19" t="s">
        <v>32</v>
      </c>
      <c r="O5" s="19" t="s">
        <v>33</v>
      </c>
      <c r="P5" s="219" t="s">
        <v>77</v>
      </c>
      <c r="Q5" s="19" t="s">
        <v>78</v>
      </c>
    </row>
    <row r="6" spans="2:24" ht="15.9" customHeight="1" x14ac:dyDescent="0.25">
      <c r="B6" s="221"/>
      <c r="C6" s="177"/>
      <c r="D6" s="178"/>
      <c r="E6" s="179"/>
      <c r="F6" s="179"/>
      <c r="G6" s="159" t="str">
        <f>IF(B6="","",E6-F6)</f>
        <v/>
      </c>
      <c r="H6" s="180"/>
      <c r="I6" s="181"/>
      <c r="J6" s="181"/>
      <c r="K6" s="182"/>
      <c r="L6" s="159" t="str">
        <f>IF(B6="","",G6*K6)</f>
        <v/>
      </c>
      <c r="M6" s="175" t="str">
        <f>IF(B6="","",H6*K6)</f>
        <v/>
      </c>
      <c r="N6" s="160" t="str">
        <f>IF(B6="","",I6*K6)</f>
        <v/>
      </c>
      <c r="O6" s="160" t="str">
        <f>IF(B6="","",J6*K6)</f>
        <v/>
      </c>
      <c r="P6" s="183"/>
      <c r="Q6" s="159" t="str">
        <f>IF(B6="","",E6*K6*P6)</f>
        <v/>
      </c>
      <c r="S6" s="158"/>
      <c r="T6" s="158"/>
      <c r="U6" s="158"/>
      <c r="V6" s="158"/>
      <c r="W6" s="158"/>
      <c r="X6" s="158"/>
    </row>
    <row r="7" spans="2:24" ht="15.9" customHeight="1" x14ac:dyDescent="0.25">
      <c r="B7" s="221"/>
      <c r="C7" s="177"/>
      <c r="D7" s="178"/>
      <c r="E7" s="179"/>
      <c r="F7" s="179"/>
      <c r="G7" s="159" t="str">
        <f t="shared" ref="G7:G26" si="0">IF(B7="","",E7-F7)</f>
        <v/>
      </c>
      <c r="H7" s="180"/>
      <c r="I7" s="181"/>
      <c r="J7" s="181"/>
      <c r="K7" s="182"/>
      <c r="L7" s="159" t="str">
        <f t="shared" ref="L7:L26" si="1">IF(B7="","",G7*K7)</f>
        <v/>
      </c>
      <c r="M7" s="175" t="str">
        <f t="shared" ref="M7:M26" si="2">IF(B7="","",H7*K7)</f>
        <v/>
      </c>
      <c r="N7" s="160" t="str">
        <f t="shared" ref="N7:N26" si="3">IF(B7="","",I7*K7)</f>
        <v/>
      </c>
      <c r="O7" s="160" t="str">
        <f t="shared" ref="O7:O26" si="4">IF(B7="","",J7*K7)</f>
        <v/>
      </c>
      <c r="P7" s="183"/>
      <c r="Q7" s="159" t="str">
        <f t="shared" ref="Q7:Q26" si="5">IF(B7="","",E7*K7*P7)</f>
        <v/>
      </c>
      <c r="S7" s="158"/>
      <c r="T7" s="158"/>
      <c r="U7" s="158"/>
      <c r="V7" s="158"/>
      <c r="W7" s="158"/>
      <c r="X7" s="158"/>
    </row>
    <row r="8" spans="2:24" ht="15.9" customHeight="1" x14ac:dyDescent="0.25">
      <c r="B8" s="221"/>
      <c r="C8" s="177"/>
      <c r="D8" s="178"/>
      <c r="E8" s="179"/>
      <c r="F8" s="179"/>
      <c r="G8" s="159" t="str">
        <f t="shared" si="0"/>
        <v/>
      </c>
      <c r="H8" s="180"/>
      <c r="I8" s="181"/>
      <c r="J8" s="181"/>
      <c r="K8" s="182"/>
      <c r="L8" s="159" t="str">
        <f t="shared" si="1"/>
        <v/>
      </c>
      <c r="M8" s="175" t="str">
        <f t="shared" si="2"/>
        <v/>
      </c>
      <c r="N8" s="160" t="str">
        <f t="shared" si="3"/>
        <v/>
      </c>
      <c r="O8" s="160" t="str">
        <f t="shared" si="4"/>
        <v/>
      </c>
      <c r="P8" s="183"/>
      <c r="Q8" s="159" t="str">
        <f t="shared" si="5"/>
        <v/>
      </c>
      <c r="S8" s="158"/>
      <c r="T8" s="158"/>
      <c r="U8" s="158"/>
      <c r="V8" s="158"/>
      <c r="W8" s="158"/>
      <c r="X8" s="158"/>
    </row>
    <row r="9" spans="2:24" ht="15.9" customHeight="1" x14ac:dyDescent="0.25">
      <c r="B9" s="221"/>
      <c r="C9" s="177"/>
      <c r="D9" s="178"/>
      <c r="E9" s="179"/>
      <c r="F9" s="179"/>
      <c r="G9" s="159" t="str">
        <f t="shared" si="0"/>
        <v/>
      </c>
      <c r="H9" s="180"/>
      <c r="I9" s="181"/>
      <c r="J9" s="181"/>
      <c r="K9" s="182"/>
      <c r="L9" s="159" t="str">
        <f t="shared" si="1"/>
        <v/>
      </c>
      <c r="M9" s="175" t="str">
        <f t="shared" si="2"/>
        <v/>
      </c>
      <c r="N9" s="160" t="str">
        <f t="shared" si="3"/>
        <v/>
      </c>
      <c r="O9" s="160" t="str">
        <f t="shared" si="4"/>
        <v/>
      </c>
      <c r="P9" s="183"/>
      <c r="Q9" s="159" t="str">
        <f t="shared" si="5"/>
        <v/>
      </c>
      <c r="S9" s="158"/>
      <c r="T9" s="158"/>
      <c r="U9" s="158"/>
      <c r="V9" s="158"/>
      <c r="W9" s="158"/>
      <c r="X9" s="158"/>
    </row>
    <row r="10" spans="2:24" ht="15.9" customHeight="1" x14ac:dyDescent="0.25">
      <c r="B10" s="221"/>
      <c r="C10" s="177"/>
      <c r="D10" s="178"/>
      <c r="E10" s="179"/>
      <c r="F10" s="179"/>
      <c r="G10" s="159" t="str">
        <f t="shared" si="0"/>
        <v/>
      </c>
      <c r="H10" s="180"/>
      <c r="I10" s="181"/>
      <c r="J10" s="181"/>
      <c r="K10" s="182"/>
      <c r="L10" s="159" t="str">
        <f t="shared" si="1"/>
        <v/>
      </c>
      <c r="M10" s="175" t="str">
        <f t="shared" si="2"/>
        <v/>
      </c>
      <c r="N10" s="160" t="str">
        <f t="shared" si="3"/>
        <v/>
      </c>
      <c r="O10" s="160" t="str">
        <f t="shared" si="4"/>
        <v/>
      </c>
      <c r="P10" s="183"/>
      <c r="Q10" s="159" t="str">
        <f t="shared" si="5"/>
        <v/>
      </c>
      <c r="R10" s="21"/>
      <c r="S10" s="158"/>
      <c r="T10" s="158"/>
      <c r="U10" s="158"/>
      <c r="V10" s="158"/>
      <c r="W10" s="158"/>
      <c r="X10" s="158"/>
    </row>
    <row r="11" spans="2:24" ht="15.9" customHeight="1" x14ac:dyDescent="0.25">
      <c r="B11" s="221"/>
      <c r="C11" s="177"/>
      <c r="D11" s="178"/>
      <c r="E11" s="179"/>
      <c r="F11" s="179"/>
      <c r="G11" s="159" t="str">
        <f t="shared" si="0"/>
        <v/>
      </c>
      <c r="H11" s="180"/>
      <c r="I11" s="181"/>
      <c r="J11" s="181"/>
      <c r="K11" s="182"/>
      <c r="L11" s="159" t="str">
        <f t="shared" si="1"/>
        <v/>
      </c>
      <c r="M11" s="175" t="str">
        <f t="shared" si="2"/>
        <v/>
      </c>
      <c r="N11" s="160" t="str">
        <f t="shared" si="3"/>
        <v/>
      </c>
      <c r="O11" s="160" t="str">
        <f t="shared" si="4"/>
        <v/>
      </c>
      <c r="P11" s="183"/>
      <c r="Q11" s="159" t="str">
        <f t="shared" si="5"/>
        <v/>
      </c>
      <c r="S11" s="158"/>
      <c r="T11" s="158"/>
      <c r="U11" s="158"/>
      <c r="V11" s="158"/>
      <c r="W11" s="158"/>
      <c r="X11" s="158"/>
    </row>
    <row r="12" spans="2:24" ht="15.9" customHeight="1" x14ac:dyDescent="0.25">
      <c r="B12" s="221"/>
      <c r="C12" s="177"/>
      <c r="D12" s="178"/>
      <c r="E12" s="179"/>
      <c r="F12" s="179"/>
      <c r="G12" s="159" t="str">
        <f t="shared" si="0"/>
        <v/>
      </c>
      <c r="H12" s="180"/>
      <c r="I12" s="181"/>
      <c r="J12" s="181"/>
      <c r="K12" s="182"/>
      <c r="L12" s="159" t="str">
        <f t="shared" si="1"/>
        <v/>
      </c>
      <c r="M12" s="175" t="str">
        <f t="shared" si="2"/>
        <v/>
      </c>
      <c r="N12" s="160" t="str">
        <f t="shared" si="3"/>
        <v/>
      </c>
      <c r="O12" s="160" t="str">
        <f t="shared" si="4"/>
        <v/>
      </c>
      <c r="P12" s="183"/>
      <c r="Q12" s="159" t="str">
        <f t="shared" si="5"/>
        <v/>
      </c>
      <c r="S12" s="158"/>
      <c r="T12" s="158"/>
      <c r="U12" s="158"/>
      <c r="V12" s="158"/>
      <c r="W12" s="158"/>
      <c r="X12" s="158"/>
    </row>
    <row r="13" spans="2:24" ht="15.9" customHeight="1" x14ac:dyDescent="0.25">
      <c r="B13" s="221"/>
      <c r="C13" s="177"/>
      <c r="D13" s="178"/>
      <c r="E13" s="179"/>
      <c r="F13" s="179"/>
      <c r="G13" s="159" t="str">
        <f t="shared" si="0"/>
        <v/>
      </c>
      <c r="H13" s="180"/>
      <c r="I13" s="181"/>
      <c r="J13" s="181"/>
      <c r="K13" s="182"/>
      <c r="L13" s="159" t="str">
        <f t="shared" si="1"/>
        <v/>
      </c>
      <c r="M13" s="175" t="str">
        <f t="shared" si="2"/>
        <v/>
      </c>
      <c r="N13" s="160" t="str">
        <f t="shared" si="3"/>
        <v/>
      </c>
      <c r="O13" s="160" t="str">
        <f t="shared" si="4"/>
        <v/>
      </c>
      <c r="P13" s="183"/>
      <c r="Q13" s="159" t="str">
        <f t="shared" si="5"/>
        <v/>
      </c>
      <c r="S13" s="158"/>
      <c r="T13" s="158"/>
      <c r="U13" s="158"/>
      <c r="V13" s="158"/>
      <c r="W13" s="158"/>
      <c r="X13" s="158"/>
    </row>
    <row r="14" spans="2:24" ht="15.9" customHeight="1" x14ac:dyDescent="0.25">
      <c r="B14" s="221"/>
      <c r="C14" s="177"/>
      <c r="D14" s="178"/>
      <c r="E14" s="179"/>
      <c r="F14" s="179"/>
      <c r="G14" s="159" t="str">
        <f t="shared" si="0"/>
        <v/>
      </c>
      <c r="H14" s="180"/>
      <c r="I14" s="181"/>
      <c r="J14" s="181"/>
      <c r="K14" s="182"/>
      <c r="L14" s="159" t="str">
        <f t="shared" si="1"/>
        <v/>
      </c>
      <c r="M14" s="175" t="str">
        <f t="shared" si="2"/>
        <v/>
      </c>
      <c r="N14" s="160" t="str">
        <f t="shared" si="3"/>
        <v/>
      </c>
      <c r="O14" s="160" t="str">
        <f t="shared" si="4"/>
        <v/>
      </c>
      <c r="P14" s="183"/>
      <c r="Q14" s="159" t="str">
        <f t="shared" si="5"/>
        <v/>
      </c>
      <c r="S14" s="158"/>
      <c r="T14" s="158"/>
      <c r="U14" s="158"/>
      <c r="V14" s="158"/>
      <c r="W14" s="158"/>
      <c r="X14" s="158"/>
    </row>
    <row r="15" spans="2:24" ht="15.9" customHeight="1" x14ac:dyDescent="0.25">
      <c r="B15" s="221"/>
      <c r="C15" s="177"/>
      <c r="D15" s="178"/>
      <c r="E15" s="179"/>
      <c r="F15" s="179"/>
      <c r="G15" s="159" t="str">
        <f t="shared" si="0"/>
        <v/>
      </c>
      <c r="H15" s="180"/>
      <c r="I15" s="181"/>
      <c r="J15" s="181"/>
      <c r="K15" s="182"/>
      <c r="L15" s="159" t="str">
        <f t="shared" si="1"/>
        <v/>
      </c>
      <c r="M15" s="175" t="str">
        <f t="shared" si="2"/>
        <v/>
      </c>
      <c r="N15" s="160" t="str">
        <f t="shared" si="3"/>
        <v/>
      </c>
      <c r="O15" s="160" t="str">
        <f t="shared" si="4"/>
        <v/>
      </c>
      <c r="P15" s="183"/>
      <c r="Q15" s="159" t="str">
        <f t="shared" si="5"/>
        <v/>
      </c>
      <c r="S15" s="158"/>
      <c r="T15" s="158"/>
      <c r="U15" s="158"/>
      <c r="V15" s="158"/>
      <c r="W15" s="158"/>
      <c r="X15" s="158"/>
    </row>
    <row r="16" spans="2:24" ht="15.9" customHeight="1" x14ac:dyDescent="0.25">
      <c r="B16" s="221"/>
      <c r="C16" s="177"/>
      <c r="D16" s="178"/>
      <c r="E16" s="179"/>
      <c r="F16" s="179"/>
      <c r="G16" s="159" t="str">
        <f t="shared" si="0"/>
        <v/>
      </c>
      <c r="H16" s="180"/>
      <c r="I16" s="181"/>
      <c r="J16" s="181"/>
      <c r="K16" s="182"/>
      <c r="L16" s="159" t="str">
        <f t="shared" si="1"/>
        <v/>
      </c>
      <c r="M16" s="175" t="str">
        <f t="shared" si="2"/>
        <v/>
      </c>
      <c r="N16" s="160" t="str">
        <f t="shared" si="3"/>
        <v/>
      </c>
      <c r="O16" s="160" t="str">
        <f t="shared" si="4"/>
        <v/>
      </c>
      <c r="P16" s="183"/>
      <c r="Q16" s="159" t="str">
        <f t="shared" si="5"/>
        <v/>
      </c>
      <c r="S16" s="158"/>
      <c r="T16" s="158"/>
      <c r="U16" s="158"/>
      <c r="V16" s="158"/>
      <c r="W16" s="158"/>
      <c r="X16" s="158"/>
    </row>
    <row r="17" spans="2:24" ht="15.9" customHeight="1" x14ac:dyDescent="0.25">
      <c r="B17" s="221"/>
      <c r="C17" s="177"/>
      <c r="D17" s="178"/>
      <c r="E17" s="179"/>
      <c r="F17" s="179"/>
      <c r="G17" s="159" t="str">
        <f t="shared" si="0"/>
        <v/>
      </c>
      <c r="H17" s="180"/>
      <c r="I17" s="181"/>
      <c r="J17" s="181"/>
      <c r="K17" s="182"/>
      <c r="L17" s="159" t="str">
        <f t="shared" si="1"/>
        <v/>
      </c>
      <c r="M17" s="175" t="str">
        <f t="shared" si="2"/>
        <v/>
      </c>
      <c r="N17" s="160" t="str">
        <f t="shared" si="3"/>
        <v/>
      </c>
      <c r="O17" s="160" t="str">
        <f t="shared" si="4"/>
        <v/>
      </c>
      <c r="P17" s="183"/>
      <c r="Q17" s="159" t="str">
        <f t="shared" si="5"/>
        <v/>
      </c>
      <c r="S17" s="158"/>
      <c r="T17" s="158"/>
      <c r="U17" s="158"/>
      <c r="V17" s="158"/>
      <c r="W17" s="158"/>
      <c r="X17" s="158"/>
    </row>
    <row r="18" spans="2:24" ht="15.9" customHeight="1" x14ac:dyDescent="0.25">
      <c r="B18" s="221"/>
      <c r="C18" s="177"/>
      <c r="D18" s="178"/>
      <c r="E18" s="179"/>
      <c r="F18" s="179"/>
      <c r="G18" s="159" t="str">
        <f t="shared" si="0"/>
        <v/>
      </c>
      <c r="H18" s="180"/>
      <c r="I18" s="181"/>
      <c r="J18" s="181"/>
      <c r="K18" s="182"/>
      <c r="L18" s="159" t="str">
        <f t="shared" si="1"/>
        <v/>
      </c>
      <c r="M18" s="175" t="str">
        <f t="shared" si="2"/>
        <v/>
      </c>
      <c r="N18" s="160" t="str">
        <f t="shared" si="3"/>
        <v/>
      </c>
      <c r="O18" s="160" t="str">
        <f t="shared" si="4"/>
        <v/>
      </c>
      <c r="P18" s="183"/>
      <c r="Q18" s="159" t="str">
        <f t="shared" si="5"/>
        <v/>
      </c>
      <c r="S18" s="158"/>
      <c r="T18" s="158"/>
      <c r="U18" s="158"/>
      <c r="V18" s="158"/>
      <c r="W18" s="158"/>
      <c r="X18" s="158"/>
    </row>
    <row r="19" spans="2:24" ht="15.9" customHeight="1" x14ac:dyDescent="0.25">
      <c r="B19" s="221"/>
      <c r="C19" s="177"/>
      <c r="D19" s="178"/>
      <c r="E19" s="179"/>
      <c r="F19" s="179"/>
      <c r="G19" s="159" t="str">
        <f t="shared" si="0"/>
        <v/>
      </c>
      <c r="H19" s="180"/>
      <c r="I19" s="181"/>
      <c r="J19" s="181"/>
      <c r="K19" s="182"/>
      <c r="L19" s="159" t="str">
        <f t="shared" si="1"/>
        <v/>
      </c>
      <c r="M19" s="175" t="str">
        <f t="shared" si="2"/>
        <v/>
      </c>
      <c r="N19" s="160" t="str">
        <f t="shared" si="3"/>
        <v/>
      </c>
      <c r="O19" s="160" t="str">
        <f t="shared" si="4"/>
        <v/>
      </c>
      <c r="P19" s="183"/>
      <c r="Q19" s="159" t="str">
        <f t="shared" si="5"/>
        <v/>
      </c>
      <c r="S19" s="158"/>
      <c r="T19" s="158"/>
      <c r="U19" s="158"/>
      <c r="V19" s="158"/>
      <c r="W19" s="158"/>
      <c r="X19" s="158"/>
    </row>
    <row r="20" spans="2:24" ht="15.9" customHeight="1" x14ac:dyDescent="0.25">
      <c r="B20" s="221"/>
      <c r="C20" s="177"/>
      <c r="D20" s="178"/>
      <c r="E20" s="179"/>
      <c r="F20" s="179"/>
      <c r="G20" s="159" t="str">
        <f t="shared" si="0"/>
        <v/>
      </c>
      <c r="H20" s="180"/>
      <c r="I20" s="181"/>
      <c r="J20" s="181"/>
      <c r="K20" s="182"/>
      <c r="L20" s="159" t="str">
        <f t="shared" si="1"/>
        <v/>
      </c>
      <c r="M20" s="175" t="str">
        <f t="shared" si="2"/>
        <v/>
      </c>
      <c r="N20" s="160" t="str">
        <f t="shared" si="3"/>
        <v/>
      </c>
      <c r="O20" s="160" t="str">
        <f t="shared" si="4"/>
        <v/>
      </c>
      <c r="P20" s="183"/>
      <c r="Q20" s="159" t="str">
        <f t="shared" si="5"/>
        <v/>
      </c>
      <c r="S20" s="158"/>
      <c r="T20" s="158"/>
      <c r="U20" s="158"/>
      <c r="V20" s="158"/>
      <c r="W20" s="158"/>
      <c r="X20" s="158"/>
    </row>
    <row r="21" spans="2:24" ht="15.9" customHeight="1" x14ac:dyDescent="0.25">
      <c r="B21" s="221"/>
      <c r="C21" s="177"/>
      <c r="D21" s="178"/>
      <c r="E21" s="179"/>
      <c r="F21" s="179"/>
      <c r="G21" s="159" t="str">
        <f t="shared" si="0"/>
        <v/>
      </c>
      <c r="H21" s="180"/>
      <c r="I21" s="181"/>
      <c r="J21" s="181"/>
      <c r="K21" s="182"/>
      <c r="L21" s="159" t="str">
        <f t="shared" si="1"/>
        <v/>
      </c>
      <c r="M21" s="175" t="str">
        <f t="shared" si="2"/>
        <v/>
      </c>
      <c r="N21" s="160" t="str">
        <f t="shared" si="3"/>
        <v/>
      </c>
      <c r="O21" s="160" t="str">
        <f t="shared" si="4"/>
        <v/>
      </c>
      <c r="P21" s="183"/>
      <c r="Q21" s="159" t="str">
        <f t="shared" si="5"/>
        <v/>
      </c>
      <c r="S21" s="158"/>
      <c r="T21" s="158"/>
      <c r="U21" s="158"/>
      <c r="V21" s="158"/>
      <c r="W21" s="158"/>
      <c r="X21" s="158"/>
    </row>
    <row r="22" spans="2:24" ht="15.9" customHeight="1" x14ac:dyDescent="0.25">
      <c r="B22" s="221"/>
      <c r="C22" s="177"/>
      <c r="D22" s="178"/>
      <c r="E22" s="179"/>
      <c r="F22" s="179"/>
      <c r="G22" s="159" t="str">
        <f t="shared" si="0"/>
        <v/>
      </c>
      <c r="H22" s="180"/>
      <c r="I22" s="181"/>
      <c r="J22" s="181"/>
      <c r="K22" s="182"/>
      <c r="L22" s="159" t="str">
        <f t="shared" si="1"/>
        <v/>
      </c>
      <c r="M22" s="175" t="str">
        <f t="shared" si="2"/>
        <v/>
      </c>
      <c r="N22" s="160" t="str">
        <f t="shared" si="3"/>
        <v/>
      </c>
      <c r="O22" s="160" t="str">
        <f t="shared" si="4"/>
        <v/>
      </c>
      <c r="P22" s="183"/>
      <c r="Q22" s="159" t="str">
        <f t="shared" si="5"/>
        <v/>
      </c>
      <c r="S22" s="158"/>
      <c r="T22" s="158"/>
      <c r="U22" s="158"/>
      <c r="V22" s="158"/>
      <c r="W22" s="158"/>
      <c r="X22" s="158"/>
    </row>
    <row r="23" spans="2:24" ht="15.9" customHeight="1" x14ac:dyDescent="0.25">
      <c r="B23" s="221"/>
      <c r="C23" s="177"/>
      <c r="D23" s="178"/>
      <c r="E23" s="179"/>
      <c r="F23" s="179"/>
      <c r="G23" s="159" t="str">
        <f t="shared" si="0"/>
        <v/>
      </c>
      <c r="H23" s="180"/>
      <c r="I23" s="181"/>
      <c r="J23" s="181"/>
      <c r="K23" s="182"/>
      <c r="L23" s="159" t="str">
        <f t="shared" si="1"/>
        <v/>
      </c>
      <c r="M23" s="175" t="str">
        <f t="shared" si="2"/>
        <v/>
      </c>
      <c r="N23" s="160" t="str">
        <f t="shared" si="3"/>
        <v/>
      </c>
      <c r="O23" s="160" t="str">
        <f t="shared" si="4"/>
        <v/>
      </c>
      <c r="P23" s="183"/>
      <c r="Q23" s="159" t="str">
        <f t="shared" si="5"/>
        <v/>
      </c>
      <c r="S23" s="158"/>
      <c r="T23" s="158"/>
      <c r="U23" s="158"/>
      <c r="V23" s="158"/>
      <c r="W23" s="158"/>
      <c r="X23" s="158"/>
    </row>
    <row r="24" spans="2:24" ht="15.9" customHeight="1" x14ac:dyDescent="0.25">
      <c r="B24" s="221"/>
      <c r="C24" s="177"/>
      <c r="D24" s="178"/>
      <c r="E24" s="179"/>
      <c r="F24" s="179"/>
      <c r="G24" s="159" t="str">
        <f t="shared" si="0"/>
        <v/>
      </c>
      <c r="H24" s="180"/>
      <c r="I24" s="181"/>
      <c r="J24" s="181"/>
      <c r="K24" s="182"/>
      <c r="L24" s="159" t="str">
        <f t="shared" si="1"/>
        <v/>
      </c>
      <c r="M24" s="175" t="str">
        <f t="shared" si="2"/>
        <v/>
      </c>
      <c r="N24" s="160" t="str">
        <f t="shared" si="3"/>
        <v/>
      </c>
      <c r="O24" s="160" t="str">
        <f t="shared" si="4"/>
        <v/>
      </c>
      <c r="P24" s="183"/>
      <c r="Q24" s="159" t="str">
        <f t="shared" si="5"/>
        <v/>
      </c>
      <c r="S24" s="158"/>
      <c r="T24" s="158"/>
      <c r="U24" s="158"/>
      <c r="V24" s="158"/>
      <c r="W24" s="158"/>
      <c r="X24" s="158"/>
    </row>
    <row r="25" spans="2:24" ht="15.9" customHeight="1" x14ac:dyDescent="0.25">
      <c r="B25" s="221"/>
      <c r="C25" s="177"/>
      <c r="D25" s="178"/>
      <c r="E25" s="179"/>
      <c r="F25" s="179"/>
      <c r="G25" s="159" t="str">
        <f t="shared" si="0"/>
        <v/>
      </c>
      <c r="H25" s="180"/>
      <c r="I25" s="181"/>
      <c r="J25" s="181"/>
      <c r="K25" s="182"/>
      <c r="L25" s="159" t="str">
        <f t="shared" si="1"/>
        <v/>
      </c>
      <c r="M25" s="175" t="str">
        <f t="shared" si="2"/>
        <v/>
      </c>
      <c r="N25" s="160" t="str">
        <f t="shared" si="3"/>
        <v/>
      </c>
      <c r="O25" s="160" t="str">
        <f t="shared" si="4"/>
        <v/>
      </c>
      <c r="P25" s="183"/>
      <c r="Q25" s="159" t="str">
        <f t="shared" si="5"/>
        <v/>
      </c>
      <c r="S25" s="158"/>
      <c r="T25" s="158"/>
      <c r="U25" s="158"/>
      <c r="V25" s="158"/>
      <c r="W25" s="158"/>
      <c r="X25" s="158"/>
    </row>
    <row r="26" spans="2:24" ht="15.9" customHeight="1" x14ac:dyDescent="0.25">
      <c r="B26" s="221"/>
      <c r="C26" s="177"/>
      <c r="D26" s="178"/>
      <c r="E26" s="179"/>
      <c r="F26" s="179"/>
      <c r="G26" s="159" t="str">
        <f t="shared" si="0"/>
        <v/>
      </c>
      <c r="H26" s="180"/>
      <c r="I26" s="181"/>
      <c r="J26" s="181"/>
      <c r="K26" s="182"/>
      <c r="L26" s="159" t="str">
        <f t="shared" si="1"/>
        <v/>
      </c>
      <c r="M26" s="175" t="str">
        <f t="shared" si="2"/>
        <v/>
      </c>
      <c r="N26" s="160" t="str">
        <f t="shared" si="3"/>
        <v/>
      </c>
      <c r="O26" s="160" t="str">
        <f t="shared" si="4"/>
        <v/>
      </c>
      <c r="P26" s="183"/>
      <c r="Q26" s="159" t="str">
        <f t="shared" si="5"/>
        <v/>
      </c>
      <c r="S26" s="158"/>
      <c r="T26" s="158"/>
      <c r="U26" s="158"/>
      <c r="V26" s="158"/>
      <c r="W26" s="158"/>
      <c r="X26" s="158"/>
    </row>
    <row r="27" spans="2:24" ht="15.9" customHeight="1" x14ac:dyDescent="0.25">
      <c r="B27" s="161"/>
      <c r="C27" s="161"/>
      <c r="D27" s="161"/>
      <c r="E27" s="161"/>
      <c r="F27" s="274" t="s">
        <v>36</v>
      </c>
      <c r="G27" s="275"/>
      <c r="H27" s="275"/>
      <c r="I27" s="275"/>
      <c r="J27" s="275"/>
      <c r="K27" s="276"/>
      <c r="L27" s="162" t="str">
        <f>IF(SUM(L6:L19)=0,"",SUM(L6:L19))</f>
        <v/>
      </c>
      <c r="M27" s="160">
        <f>SUM(M6:M26)</f>
        <v>0</v>
      </c>
      <c r="N27" s="160">
        <f>SUM(N6:N26)</f>
        <v>0</v>
      </c>
      <c r="O27" s="160">
        <f>SUM(O6:O26)</f>
        <v>0</v>
      </c>
      <c r="P27" s="163"/>
      <c r="Q27" s="164">
        <f>+SUM(Q6:Q26)</f>
        <v>0</v>
      </c>
    </row>
    <row r="28" spans="2:24" ht="15.9" customHeight="1" x14ac:dyDescent="0.25">
      <c r="B28" s="161"/>
      <c r="C28" s="161"/>
      <c r="D28" s="161"/>
      <c r="E28" s="161"/>
      <c r="F28" s="277" t="s">
        <v>37</v>
      </c>
      <c r="G28" s="278"/>
      <c r="H28" s="278"/>
      <c r="I28" s="278"/>
      <c r="J28" s="278"/>
      <c r="K28" s="279"/>
      <c r="L28" s="164"/>
      <c r="M28" s="161"/>
      <c r="N28" s="161"/>
      <c r="O28" s="161"/>
      <c r="P28" s="161"/>
      <c r="Q28" s="161"/>
    </row>
    <row r="29" spans="2:24" ht="15.9" customHeight="1" x14ac:dyDescent="0.25">
      <c r="B29" s="161"/>
      <c r="C29" s="161"/>
      <c r="D29" s="161"/>
      <c r="E29" s="161"/>
      <c r="F29" s="165"/>
      <c r="G29" s="166" t="s">
        <v>38</v>
      </c>
      <c r="H29" s="166"/>
      <c r="I29" s="166"/>
      <c r="J29" s="166"/>
      <c r="K29" s="167"/>
      <c r="L29" s="179"/>
      <c r="M29" s="161"/>
      <c r="N29" s="161"/>
      <c r="O29" s="161"/>
      <c r="P29" s="161"/>
      <c r="Q29" s="161"/>
    </row>
    <row r="30" spans="2:24" ht="15.9" customHeight="1" x14ac:dyDescent="0.25">
      <c r="B30" s="161"/>
      <c r="C30" s="161"/>
      <c r="D30" s="161"/>
      <c r="E30" s="161"/>
      <c r="F30" s="165"/>
      <c r="G30" s="166" t="s">
        <v>79</v>
      </c>
      <c r="H30" s="166"/>
      <c r="I30" s="166"/>
      <c r="J30" s="166"/>
      <c r="K30" s="167"/>
      <c r="L30" s="179"/>
      <c r="M30" s="161"/>
      <c r="N30" s="161"/>
      <c r="O30" s="161"/>
      <c r="P30" s="161"/>
      <c r="Q30" s="161"/>
    </row>
    <row r="31" spans="2:24" ht="15.9" customHeight="1" x14ac:dyDescent="0.25">
      <c r="B31" s="161"/>
      <c r="C31" s="161"/>
      <c r="D31" s="161"/>
      <c r="E31" s="161"/>
      <c r="F31" s="165"/>
      <c r="G31" s="166" t="s">
        <v>132</v>
      </c>
      <c r="H31" s="166"/>
      <c r="I31" s="166"/>
      <c r="J31" s="166"/>
      <c r="K31" s="167"/>
      <c r="L31" s="179"/>
      <c r="M31" s="161"/>
      <c r="N31" s="161"/>
      <c r="O31" s="161"/>
      <c r="P31" s="161"/>
      <c r="Q31" s="161"/>
    </row>
    <row r="32" spans="2:24" ht="15.9" customHeight="1" x14ac:dyDescent="0.25">
      <c r="B32" s="161"/>
      <c r="C32" s="161"/>
      <c r="D32" s="161"/>
      <c r="E32" s="161"/>
      <c r="F32" s="165"/>
      <c r="G32" s="166" t="s">
        <v>80</v>
      </c>
      <c r="H32" s="166"/>
      <c r="I32" s="166"/>
      <c r="J32" s="166"/>
      <c r="K32" s="167"/>
      <c r="L32" s="179"/>
      <c r="M32" s="161"/>
      <c r="N32" s="161"/>
      <c r="O32" s="161"/>
      <c r="P32" s="161"/>
      <c r="Q32" s="161"/>
    </row>
    <row r="33" spans="2:17" ht="15.9" customHeight="1" x14ac:dyDescent="0.25">
      <c r="B33" s="161"/>
      <c r="C33" s="161"/>
      <c r="D33" s="161"/>
      <c r="E33" s="161"/>
      <c r="F33" s="174"/>
      <c r="G33" s="264" t="s">
        <v>81</v>
      </c>
      <c r="H33" s="264"/>
      <c r="I33" s="264"/>
      <c r="J33" s="264"/>
      <c r="K33" s="265"/>
      <c r="L33" s="179"/>
      <c r="M33" s="161"/>
      <c r="N33" s="161"/>
      <c r="O33" s="161"/>
      <c r="P33" s="161"/>
      <c r="Q33" s="161"/>
    </row>
    <row r="34" spans="2:17" ht="15.9" customHeight="1" x14ac:dyDescent="0.25">
      <c r="B34" s="161"/>
      <c r="C34" s="161"/>
      <c r="D34" s="161"/>
      <c r="E34" s="161"/>
      <c r="F34" s="266" t="s">
        <v>39</v>
      </c>
      <c r="G34" s="267"/>
      <c r="H34" s="267"/>
      <c r="I34" s="267"/>
      <c r="J34" s="267"/>
      <c r="K34" s="268"/>
      <c r="L34" s="168">
        <f>+SUM(L27:L33)</f>
        <v>0</v>
      </c>
      <c r="M34" s="169"/>
      <c r="N34" s="169"/>
      <c r="O34" s="169"/>
      <c r="P34" s="169"/>
      <c r="Q34" s="161"/>
    </row>
    <row r="35" spans="2:17" ht="15.9" customHeight="1" x14ac:dyDescent="0.25">
      <c r="B35" s="161"/>
      <c r="C35" s="161"/>
      <c r="D35" s="161"/>
      <c r="E35" s="161"/>
      <c r="F35" s="170" t="s">
        <v>40</v>
      </c>
      <c r="G35" s="170"/>
      <c r="H35" s="170"/>
      <c r="I35" s="170"/>
      <c r="J35" s="170"/>
      <c r="K35" s="170"/>
      <c r="L35" s="171">
        <f>+Q27</f>
        <v>0</v>
      </c>
      <c r="M35" s="169"/>
      <c r="N35" s="169"/>
      <c r="O35" s="169"/>
      <c r="P35" s="169"/>
      <c r="Q35" s="161"/>
    </row>
    <row r="36" spans="2:17" ht="15.9" customHeight="1" x14ac:dyDescent="0.25">
      <c r="B36" s="161"/>
      <c r="C36" s="161"/>
      <c r="D36" s="161"/>
      <c r="E36" s="161"/>
      <c r="F36" s="172" t="s">
        <v>41</v>
      </c>
      <c r="G36" s="172"/>
      <c r="H36" s="172"/>
      <c r="I36" s="172"/>
      <c r="J36" s="172"/>
      <c r="K36" s="172"/>
      <c r="L36" s="173">
        <f>+L35+SUM(L29:L33)</f>
        <v>0</v>
      </c>
      <c r="M36" s="169"/>
      <c r="N36" s="169"/>
      <c r="O36" s="169"/>
      <c r="P36" s="169"/>
      <c r="Q36" s="161"/>
    </row>
    <row r="37" spans="2:17" ht="15.9" customHeight="1" x14ac:dyDescent="0.25">
      <c r="B37" s="161"/>
      <c r="C37" s="161"/>
      <c r="D37" s="161"/>
      <c r="E37" s="161"/>
      <c r="F37" s="170" t="s">
        <v>89</v>
      </c>
      <c r="G37" s="170"/>
      <c r="H37" s="170"/>
      <c r="I37" s="170"/>
      <c r="J37" s="170"/>
      <c r="K37" s="170"/>
      <c r="M37" s="207">
        <v>0.1</v>
      </c>
      <c r="N37" s="169"/>
      <c r="O37" s="169"/>
      <c r="P37" s="169"/>
      <c r="Q37" s="161"/>
    </row>
    <row r="38" spans="2:17" ht="15.9" customHeight="1" x14ac:dyDescent="0.25">
      <c r="B38" s="161"/>
      <c r="C38" s="161"/>
      <c r="D38" s="161"/>
      <c r="E38" s="161"/>
      <c r="F38" s="169" t="s">
        <v>42</v>
      </c>
      <c r="G38" s="169"/>
      <c r="H38" s="169"/>
      <c r="I38" s="169"/>
      <c r="J38" s="169"/>
      <c r="K38" s="169"/>
      <c r="M38" s="208" t="str">
        <f>IF(SUM(M6:M26)=0,"",SUM(M6:M26)+SUM(M6:M26)*M37)</f>
        <v/>
      </c>
      <c r="N38" s="161" t="s">
        <v>126</v>
      </c>
      <c r="O38" s="161"/>
      <c r="P38" s="161"/>
      <c r="Q38" s="161"/>
    </row>
    <row r="39" spans="2:17" ht="13.8" x14ac:dyDescent="0.25">
      <c r="F39" s="22"/>
      <c r="G39" s="22"/>
      <c r="H39" s="22"/>
      <c r="I39" s="22"/>
      <c r="J39" s="22"/>
      <c r="K39" s="22"/>
      <c r="L39" s="22"/>
      <c r="M39" s="22"/>
    </row>
    <row r="40" spans="2:17" ht="13.8" x14ac:dyDescent="0.25">
      <c r="F40" s="22"/>
      <c r="G40" s="22"/>
      <c r="H40" s="22"/>
      <c r="I40" s="22"/>
      <c r="J40" s="22"/>
      <c r="K40" s="22"/>
      <c r="L40" s="22"/>
      <c r="M40" s="22"/>
    </row>
    <row r="41" spans="2:17" ht="13.8" x14ac:dyDescent="0.25"/>
    <row r="42" spans="2:17" ht="13.8" x14ac:dyDescent="0.25"/>
    <row r="43" spans="2:17" ht="13.8" x14ac:dyDescent="0.25"/>
    <row r="44" spans="2:17" ht="13.8" x14ac:dyDescent="0.25"/>
    <row r="45" spans="2:17" ht="13.8" x14ac:dyDescent="0.25"/>
  </sheetData>
  <mergeCells count="8">
    <mergeCell ref="F28:K28"/>
    <mergeCell ref="G33:K33"/>
    <mergeCell ref="F34:K34"/>
    <mergeCell ref="H2:L2"/>
    <mergeCell ref="C4:J4"/>
    <mergeCell ref="K4:O4"/>
    <mergeCell ref="P4:Q4"/>
    <mergeCell ref="F27:K27"/>
  </mergeCells>
  <pageMargins left="0.19685039370078741" right="0.19685039370078741" top="0.39370078740157483" bottom="0.19685039370078741" header="0.51181102362204722" footer="0.51181102362204722"/>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1.3 Maschinen u. Geräte</vt:lpstr>
      <vt:lpstr>1.4 Gebäude u. bauliche Anlagen</vt:lpstr>
      <vt:lpstr>Hilfstabelle Erhebung Gebäude</vt:lpstr>
      <vt:lpstr>1.5 Dauerkulturen</vt:lpstr>
      <vt:lpstr>1.6 Verbindlichkeiten</vt:lpstr>
      <vt:lpstr>1.8 DB-Ist</vt:lpstr>
      <vt:lpstr>1.9 Gesamteinkommen Ist</vt:lpstr>
      <vt:lpstr>2.8 DB Planung</vt:lpstr>
      <vt:lpstr>2.8.1 DB-Szenario</vt:lpstr>
      <vt:lpstr>2.9 Gesamteinkommen Planung</vt:lpstr>
      <vt:lpstr>2.9.1 Gesamteinkommen Szenario</vt:lpstr>
      <vt:lpstr>2.10 Vergleich</vt:lpstr>
      <vt:lpstr>Impressum</vt:lpstr>
      <vt:lpstr>'1.3 Maschinen u. Geräte'!Druckbereich</vt:lpstr>
      <vt:lpstr>'1.4 Gebäude u. bauliche Anlagen'!Druckbereich</vt:lpstr>
      <vt:lpstr>'1.5 Dauerkulturen'!Druckbereich</vt:lpstr>
      <vt:lpstr>'1.6 Verbindlichkeiten'!Druckbereich</vt:lpstr>
      <vt:lpstr>'1.8 DB-Ist'!Druckbereich</vt:lpstr>
      <vt:lpstr>'1.9 Gesamteinkommen Ist'!Druckbereich</vt:lpstr>
      <vt:lpstr>'2.10 Vergleich'!Druckbereich</vt:lpstr>
      <vt:lpstr>'2.8 DB Planung'!Druckbereich</vt:lpstr>
      <vt:lpstr>'2.8.1 DB-Szenario'!Druckbereich</vt:lpstr>
      <vt:lpstr>'2.9 Gesamteinkommen Planung'!Druckbereich</vt:lpstr>
      <vt:lpstr>'2.9.1 Gesamteinkommen Szenario'!Druckbereich</vt:lpstr>
      <vt:lpstr>'Hilfstabelle Erhebung Gebäude'!Druckbereich</vt:lpstr>
    </vt:vector>
  </TitlesOfParts>
  <Company>LK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Staminger Carina (LK-NÖ)</dc:creator>
  <cp:lastModifiedBy>Roitner-Schobesberger Birgit, Bundes-LFA</cp:lastModifiedBy>
  <cp:lastPrinted>2014-02-19T14:05:43Z</cp:lastPrinted>
  <dcterms:created xsi:type="dcterms:W3CDTF">2013-06-25T07:29:43Z</dcterms:created>
  <dcterms:modified xsi:type="dcterms:W3CDTF">2014-10-13T07:12:05Z</dcterms:modified>
</cp:coreProperties>
</file>